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69e33c5276d1725/00LYCEE/COURS/1ère SPCL juin 2022/01.chimie/TP/partie 2.analyses/"/>
    </mc:Choice>
  </mc:AlternateContent>
  <xr:revisionPtr revIDLastSave="0" documentId="8_{E8C6B26B-9FF3-46C6-A4BC-319022CBD454}" xr6:coauthVersionLast="47" xr6:coauthVersionMax="47" xr10:uidLastSave="{00000000-0000-0000-0000-000000000000}"/>
  <bookViews>
    <workbookView xWindow="-120" yWindow="-120" windowWidth="29040" windowHeight="15840" activeTab="2"/>
  </bookViews>
  <sheets>
    <sheet name="01.précision volume" sheetId="7" r:id="rId1"/>
    <sheet name="02.dissolution" sheetId="6" r:id="rId2"/>
    <sheet name="03.dilution" sheetId="8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6" l="1"/>
  <c r="G12" i="6"/>
  <c r="F11" i="7"/>
  <c r="K18" i="7"/>
  <c r="M15" i="7"/>
  <c r="M13" i="7"/>
  <c r="M11" i="7"/>
  <c r="M16" i="7"/>
  <c r="M18" i="7"/>
  <c r="B14" i="8"/>
  <c r="G14" i="8"/>
  <c r="F13" i="7"/>
  <c r="F15" i="7"/>
  <c r="D18" i="7"/>
  <c r="F16" i="7"/>
  <c r="F18" i="7"/>
</calcChain>
</file>

<file path=xl/sharedStrings.xml><?xml version="1.0" encoding="utf-8"?>
<sst xmlns="http://schemas.openxmlformats.org/spreadsheetml/2006/main" count="60" uniqueCount="42">
  <si>
    <t>tolérance</t>
  </si>
  <si>
    <t>t =</t>
  </si>
  <si>
    <t>valeurs à rentrer (en mL)</t>
  </si>
  <si>
    <t xml:space="preserve">V = </t>
  </si>
  <si>
    <t>mL</t>
  </si>
  <si>
    <t xml:space="preserve">m (g) = </t>
  </si>
  <si>
    <t>incertitudes</t>
  </si>
  <si>
    <r>
      <t>M (g.mol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)</t>
    </r>
  </si>
  <si>
    <t>incertitude sur la valeur de la concentration lors d'une dissolution</t>
  </si>
  <si>
    <t>Volume de la pipette</t>
  </si>
  <si>
    <r>
      <t>V</t>
    </r>
    <r>
      <rPr>
        <sz val="12"/>
        <rFont val="Arial"/>
        <family val="2"/>
      </rPr>
      <t xml:space="preserve"> = </t>
    </r>
  </si>
  <si>
    <t>mL ±</t>
  </si>
  <si>
    <t>V (mL) =</t>
  </si>
  <si>
    <r>
      <t>C</t>
    </r>
    <r>
      <rPr>
        <b/>
        <vertAlign val="subscript"/>
        <sz val="14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=</t>
    </r>
  </si>
  <si>
    <r>
      <t>mol.L</t>
    </r>
    <r>
      <rPr>
        <b/>
        <vertAlign val="superscript"/>
        <sz val="14"/>
        <color indexed="10"/>
        <rFont val="Arial"/>
        <family val="2"/>
      </rPr>
      <t>-1</t>
    </r>
  </si>
  <si>
    <r>
      <t xml:space="preserve">V </t>
    </r>
    <r>
      <rPr>
        <i/>
        <sz val="12"/>
        <color indexed="17"/>
        <rFont val="Arial"/>
        <family val="2"/>
      </rPr>
      <t xml:space="preserve">: volume de la solution </t>
    </r>
  </si>
  <si>
    <r>
      <t>M</t>
    </r>
    <r>
      <rPr>
        <i/>
        <sz val="12"/>
        <color indexed="17"/>
        <rFont val="Arial"/>
        <family val="2"/>
      </rPr>
      <t xml:space="preserve"> : Masse molaire du soluté </t>
    </r>
  </si>
  <si>
    <r>
      <t>V</t>
    </r>
    <r>
      <rPr>
        <vertAlign val="subscript"/>
        <sz val="12"/>
        <rFont val="Arial"/>
        <family val="2"/>
      </rPr>
      <t>f</t>
    </r>
    <r>
      <rPr>
        <sz val="12"/>
        <rFont val="Arial"/>
        <family val="2"/>
      </rPr>
      <t xml:space="preserve"> : volume de la solution diluée préparée  </t>
    </r>
  </si>
  <si>
    <r>
      <t>V</t>
    </r>
    <r>
      <rPr>
        <vertAlign val="subscript"/>
        <sz val="12"/>
        <rFont val="Arial"/>
        <family val="2"/>
      </rPr>
      <t>i</t>
    </r>
    <r>
      <rPr>
        <sz val="12"/>
        <rFont val="Arial"/>
        <family val="2"/>
      </rPr>
      <t xml:space="preserve"> : volume de la solution concentrée à prélever</t>
    </r>
  </si>
  <si>
    <r>
      <t>C</t>
    </r>
    <r>
      <rPr>
        <vertAlign val="subscript"/>
        <sz val="12"/>
        <rFont val="Arial"/>
        <family val="2"/>
      </rPr>
      <t>i</t>
    </r>
    <r>
      <rPr>
        <sz val="12"/>
        <rFont val="Arial"/>
        <family val="2"/>
      </rPr>
      <t xml:space="preserve"> (mol.L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 xml:space="preserve">) = </t>
    </r>
  </si>
  <si>
    <r>
      <t>V</t>
    </r>
    <r>
      <rPr>
        <vertAlign val="subscript"/>
        <sz val="12"/>
        <rFont val="Arial"/>
        <family val="2"/>
      </rPr>
      <t xml:space="preserve">i </t>
    </r>
    <r>
      <rPr>
        <sz val="12"/>
        <rFont val="Arial"/>
        <family val="2"/>
      </rPr>
      <t>(mL) =</t>
    </r>
  </si>
  <si>
    <r>
      <t>V</t>
    </r>
    <r>
      <rPr>
        <vertAlign val="subscript"/>
        <sz val="12"/>
        <rFont val="Arial"/>
        <family val="2"/>
      </rPr>
      <t xml:space="preserve">f </t>
    </r>
    <r>
      <rPr>
        <sz val="12"/>
        <rFont val="Arial"/>
        <family val="2"/>
      </rPr>
      <t>(mL) =</t>
    </r>
  </si>
  <si>
    <r>
      <t>C</t>
    </r>
    <r>
      <rPr>
        <b/>
        <vertAlign val="subscript"/>
        <sz val="14"/>
        <color indexed="10"/>
        <rFont val="Arial"/>
        <family val="2"/>
      </rPr>
      <t>f</t>
    </r>
    <r>
      <rPr>
        <b/>
        <sz val="14"/>
        <color indexed="10"/>
        <rFont val="Arial"/>
        <family val="2"/>
      </rPr>
      <t xml:space="preserve"> =</t>
    </r>
  </si>
  <si>
    <t>incertitude sur la valeur de la concentration molaire lors d'une dilution</t>
  </si>
  <si>
    <t>incertitude sur l'étalonnage</t>
  </si>
  <si>
    <t>incertitude sur la lecture</t>
  </si>
  <si>
    <t>incertitude sur la température</t>
  </si>
  <si>
    <r>
      <t>U</t>
    </r>
    <r>
      <rPr>
        <b/>
        <vertAlign val="subscript"/>
        <sz val="14"/>
        <color indexed="10"/>
        <rFont val="Arial"/>
        <family val="2"/>
      </rPr>
      <t xml:space="preserve">V </t>
    </r>
    <r>
      <rPr>
        <b/>
        <sz val="14"/>
        <color indexed="10"/>
        <rFont val="Arial"/>
        <family val="2"/>
      </rPr>
      <t>=</t>
    </r>
  </si>
  <si>
    <r>
      <t>U</t>
    </r>
    <r>
      <rPr>
        <vertAlign val="subscript"/>
        <sz val="11"/>
        <rFont val="Arial"/>
        <family val="2"/>
      </rPr>
      <t xml:space="preserve">Vet </t>
    </r>
    <r>
      <rPr>
        <sz val="11"/>
        <rFont val="Arial"/>
        <family val="2"/>
      </rPr>
      <t xml:space="preserve">= </t>
    </r>
  </si>
  <si>
    <r>
      <t>U</t>
    </r>
    <r>
      <rPr>
        <vertAlign val="subscript"/>
        <sz val="12"/>
        <rFont val="Arial"/>
        <family val="2"/>
      </rPr>
      <t>Vlec</t>
    </r>
    <r>
      <rPr>
        <sz val="12"/>
        <rFont val="Arial"/>
        <family val="2"/>
      </rPr>
      <t xml:space="preserve"> = </t>
    </r>
  </si>
  <si>
    <r>
      <rPr>
        <sz val="11"/>
        <rFont val="Arial"/>
        <family val="2"/>
      </rPr>
      <t>U</t>
    </r>
    <r>
      <rPr>
        <vertAlign val="subscript"/>
        <sz val="11"/>
        <rFont val="Arial"/>
        <family val="2"/>
      </rPr>
      <t>V</t>
    </r>
    <r>
      <rPr>
        <vertAlign val="subscript"/>
        <sz val="11"/>
        <rFont val="Symbol"/>
        <family val="1"/>
        <charset val="2"/>
      </rPr>
      <t>q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= </t>
    </r>
  </si>
  <si>
    <r>
      <t>U</t>
    </r>
    <r>
      <rPr>
        <b/>
        <vertAlign val="subscript"/>
        <sz val="14"/>
        <color indexed="10"/>
        <rFont val="Arial"/>
        <family val="2"/>
      </rPr>
      <t>V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=</t>
    </r>
  </si>
  <si>
    <r>
      <rPr>
        <sz val="12"/>
        <rFont val="Arial"/>
        <family val="2"/>
      </rPr>
      <t>U</t>
    </r>
    <r>
      <rPr>
        <vertAlign val="subscript"/>
        <sz val="12"/>
        <rFont val="Arial"/>
        <family val="2"/>
      </rPr>
      <t xml:space="preserve">Ci </t>
    </r>
    <r>
      <rPr>
        <sz val="12"/>
        <rFont val="Arial"/>
        <family val="2"/>
      </rPr>
      <t>(mol.L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) =</t>
    </r>
  </si>
  <si>
    <r>
      <rPr>
        <sz val="12"/>
        <rFont val="Arial"/>
        <family val="2"/>
      </rPr>
      <t>U</t>
    </r>
    <r>
      <rPr>
        <vertAlign val="subscript"/>
        <sz val="12"/>
        <rFont val="Arial"/>
        <family val="2"/>
      </rPr>
      <t>Vi</t>
    </r>
    <r>
      <rPr>
        <sz val="12"/>
        <rFont val="Arial"/>
        <family val="2"/>
      </rPr>
      <t xml:space="preserve"> (mL) =</t>
    </r>
  </si>
  <si>
    <r>
      <rPr>
        <sz val="12"/>
        <rFont val="Arial"/>
        <family val="2"/>
      </rPr>
      <t>U</t>
    </r>
    <r>
      <rPr>
        <vertAlign val="subscript"/>
        <sz val="12"/>
        <rFont val="Arial"/>
        <family val="2"/>
      </rPr>
      <t>Vf</t>
    </r>
    <r>
      <rPr>
        <sz val="12"/>
        <rFont val="Arial"/>
        <family val="2"/>
      </rPr>
      <t xml:space="preserve"> (mL) =</t>
    </r>
  </si>
  <si>
    <r>
      <rPr>
        <b/>
        <sz val="14"/>
        <color indexed="10"/>
        <rFont val="Arial"/>
        <family val="2"/>
      </rPr>
      <t>u(C)</t>
    </r>
    <r>
      <rPr>
        <b/>
        <sz val="14"/>
        <color indexed="10"/>
        <rFont val="Arial"/>
        <family val="2"/>
      </rPr>
      <t xml:space="preserve"> =</t>
    </r>
  </si>
  <si>
    <r>
      <t>C</t>
    </r>
    <r>
      <rPr>
        <vertAlign val="subscript"/>
        <sz val="12"/>
        <rFont val="Arial"/>
        <family val="2"/>
      </rPr>
      <t>i</t>
    </r>
    <r>
      <rPr>
        <sz val="12"/>
        <rFont val="Arial"/>
        <family val="2"/>
      </rPr>
      <t xml:space="preserve"> : concentration en quantité de matière de soluté dans la solution initiale concentrée</t>
    </r>
  </si>
  <si>
    <r>
      <t>C</t>
    </r>
    <r>
      <rPr>
        <vertAlign val="subscript"/>
        <sz val="12"/>
        <rFont val="Arial"/>
        <family val="2"/>
      </rPr>
      <t>f</t>
    </r>
    <r>
      <rPr>
        <sz val="12"/>
        <rFont val="Arial"/>
        <family val="2"/>
      </rPr>
      <t xml:space="preserve"> : concentration en quantité de matière de soluté dans la solution finale diluée </t>
    </r>
  </si>
  <si>
    <r>
      <t>u</t>
    </r>
    <r>
      <rPr>
        <vertAlign val="subscript"/>
        <sz val="12"/>
        <rFont val="Arial"/>
        <family val="2"/>
      </rPr>
      <t>m</t>
    </r>
    <r>
      <rPr>
        <sz val="12"/>
        <rFont val="Arial"/>
        <family val="2"/>
      </rPr>
      <t xml:space="preserve"> (g) =</t>
    </r>
  </si>
  <si>
    <r>
      <t>u</t>
    </r>
    <r>
      <rPr>
        <vertAlign val="subscript"/>
        <sz val="12"/>
        <rFont val="Arial"/>
        <family val="2"/>
      </rPr>
      <t xml:space="preserve">V </t>
    </r>
    <r>
      <rPr>
        <sz val="12"/>
        <rFont val="Arial"/>
        <family val="2"/>
      </rPr>
      <t>(mL) =</t>
    </r>
  </si>
  <si>
    <r>
      <t>C</t>
    </r>
    <r>
      <rPr>
        <i/>
        <sz val="12"/>
        <color indexed="17"/>
        <rFont val="Arial"/>
        <family val="2"/>
      </rPr>
      <t xml:space="preserve"> : concentration en quantité de matière de soluté apporté dans la solution</t>
    </r>
  </si>
  <si>
    <r>
      <rPr>
        <b/>
        <sz val="14"/>
        <color indexed="10"/>
        <rFont val="Arial"/>
        <family val="2"/>
      </rPr>
      <t>u</t>
    </r>
    <r>
      <rPr>
        <b/>
        <vertAlign val="subscript"/>
        <sz val="14"/>
        <color indexed="10"/>
        <rFont val="Arial"/>
        <family val="2"/>
      </rPr>
      <t xml:space="preserve">Cf </t>
    </r>
    <r>
      <rPr>
        <b/>
        <sz val="14"/>
        <color indexed="10"/>
        <rFont val="Arial"/>
        <family val="2"/>
      </rPr>
      <t>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</si>
</sst>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0.0000"/>
    <numFmt numFmtId="170" formatCode="0.000"/>
    <numFmt numFmtId="171" formatCode="0.000000"/>
    <numFmt numFmtId="173" formatCode="0.000E+00"/>
  </numFmts>
  <fonts count="36" x14ac:knownFonts="1">
    <font>
      <sz val="10"/>
      <name val="Arial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sz val="12"/>
      <color indexed="12"/>
      <name val="Arial"/>
      <family val="2"/>
    </font>
    <font>
      <sz val="12"/>
      <name val="Symbol"/>
      <family val="1"/>
      <charset val="2"/>
    </font>
    <font>
      <vertAlign val="subscript"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4"/>
      <color indexed="10"/>
      <name val="Symbol"/>
      <family val="1"/>
      <charset val="2"/>
    </font>
    <font>
      <b/>
      <sz val="14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48"/>
      <name val="Wingdings 3"/>
      <family val="1"/>
      <charset val="2"/>
    </font>
    <font>
      <b/>
      <sz val="12"/>
      <name val="Arial"/>
      <family val="2"/>
    </font>
    <font>
      <u/>
      <sz val="12"/>
      <name val="Arial"/>
      <family val="2"/>
    </font>
    <font>
      <b/>
      <vertAlign val="superscript"/>
      <sz val="14"/>
      <color indexed="10"/>
      <name val="Arial"/>
      <family val="2"/>
    </font>
    <font>
      <u/>
      <sz val="12"/>
      <color indexed="12"/>
      <name val="Arial"/>
      <family val="2"/>
    </font>
    <font>
      <b/>
      <vertAlign val="subscript"/>
      <sz val="14"/>
      <color indexed="10"/>
      <name val="Arial"/>
      <family val="2"/>
    </font>
    <font>
      <i/>
      <sz val="12"/>
      <color indexed="57"/>
      <name val="Arial"/>
      <family val="2"/>
    </font>
    <font>
      <i/>
      <sz val="10"/>
      <name val="Arial"/>
      <family val="2"/>
    </font>
    <font>
      <b/>
      <i/>
      <sz val="14"/>
      <color indexed="17"/>
      <name val="Arial"/>
      <family val="2"/>
    </font>
    <font>
      <i/>
      <sz val="12"/>
      <color indexed="17"/>
      <name val="Arial"/>
      <family val="2"/>
    </font>
    <font>
      <sz val="12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0"/>
      <name val="Arial"/>
      <family val="2"/>
    </font>
    <font>
      <vertAlign val="subscript"/>
      <sz val="11"/>
      <name val="Arial"/>
      <family val="2"/>
    </font>
    <font>
      <sz val="11"/>
      <name val="Symbol"/>
      <family val="1"/>
      <charset val="2"/>
    </font>
    <font>
      <vertAlign val="subscript"/>
      <sz val="11"/>
      <name val="Symbol"/>
      <family val="1"/>
      <charset val="2"/>
    </font>
    <font>
      <b/>
      <sz val="14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bgColor indexed="41"/>
      </patternFill>
    </fill>
    <fill>
      <patternFill patternType="solid">
        <fgColor indexed="41"/>
        <bgColor indexed="64"/>
      </patternFill>
    </fill>
    <fill>
      <patternFill patternType="gray0625"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/>
      <top style="thick">
        <color indexed="12"/>
      </top>
      <bottom style="thin">
        <color indexed="12"/>
      </bottom>
      <diagonal/>
    </border>
    <border>
      <left/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ck">
        <color indexed="12"/>
      </left>
      <right/>
      <top style="thin">
        <color indexed="12"/>
      </top>
      <bottom style="thick">
        <color indexed="12"/>
      </bottom>
      <diagonal/>
    </border>
    <border>
      <left/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 style="thick">
        <color indexed="17"/>
      </right>
      <top style="thin">
        <color indexed="17"/>
      </top>
      <bottom style="thick">
        <color indexed="17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thick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thick">
        <color indexed="12"/>
      </bottom>
      <diagonal/>
    </border>
    <border>
      <left style="medium">
        <color indexed="12"/>
      </left>
      <right style="thick">
        <color indexed="12"/>
      </right>
      <top style="medium">
        <color indexed="12"/>
      </top>
      <bottom style="thick">
        <color indexed="12"/>
      </bottom>
      <diagonal/>
    </border>
    <border>
      <left style="thick">
        <color indexed="12"/>
      </left>
      <right style="medium">
        <color indexed="12"/>
      </right>
      <top style="thick">
        <color indexed="12"/>
      </top>
      <bottom style="medium">
        <color indexed="12"/>
      </bottom>
      <diagonal/>
    </border>
    <border>
      <left style="thick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ck">
        <color indexed="12"/>
      </left>
      <right style="medium">
        <color indexed="12"/>
      </right>
      <top style="medium">
        <color indexed="12"/>
      </top>
      <bottom style="thick">
        <color indexed="12"/>
      </bottom>
      <diagonal/>
    </border>
    <border>
      <left/>
      <right style="medium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/>
      <bottom/>
      <diagonal/>
    </border>
    <border>
      <left style="medium">
        <color indexed="12"/>
      </left>
      <right style="thick">
        <color indexed="12"/>
      </right>
      <top style="thick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thick">
        <color indexed="12"/>
      </top>
      <bottom style="medium">
        <color indexed="12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/>
      <right/>
      <top style="thin">
        <color indexed="17"/>
      </top>
      <bottom style="thick">
        <color indexed="17"/>
      </bottom>
      <diagonal/>
    </border>
    <border>
      <left/>
      <right style="thick">
        <color indexed="17"/>
      </right>
      <top/>
      <bottom style="thin">
        <color indexed="17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 style="thick">
        <color indexed="17"/>
      </left>
      <right/>
      <top style="thick">
        <color indexed="17"/>
      </top>
      <bottom/>
      <diagonal/>
    </border>
    <border>
      <left/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 style="thick">
        <color indexed="17"/>
      </right>
      <top/>
      <bottom/>
      <diagonal/>
    </border>
    <border>
      <left style="thick">
        <color indexed="17"/>
      </left>
      <right style="thick">
        <color indexed="17"/>
      </right>
      <top/>
      <bottom style="thick">
        <color indexed="17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2" fontId="2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2" fontId="16" fillId="0" borderId="0" xfId="0" applyNumberFormat="1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8" fillId="0" borderId="0" xfId="0" applyFont="1" applyProtection="1"/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22" fillId="3" borderId="5" xfId="0" applyFont="1" applyFill="1" applyBorder="1" applyAlignment="1" applyProtection="1">
      <alignment vertical="center" wrapText="1"/>
    </xf>
    <xf numFmtId="0" fontId="8" fillId="0" borderId="6" xfId="0" applyFont="1" applyBorder="1" applyAlignment="1" applyProtection="1">
      <alignment horizontal="right" vertical="center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22" fillId="3" borderId="8" xfId="0" applyFont="1" applyFill="1" applyBorder="1" applyAlignment="1" applyProtection="1">
      <alignment vertical="center" wrapText="1"/>
    </xf>
    <xf numFmtId="0" fontId="2" fillId="0" borderId="9" xfId="0" applyFont="1" applyBorder="1" applyAlignment="1" applyProtection="1">
      <alignment horizontal="right" vertical="center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</xf>
    <xf numFmtId="0" fontId="2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5" borderId="11" xfId="0" applyFont="1" applyFill="1" applyBorder="1" applyAlignment="1" applyProtection="1">
      <alignment horizontal="center" vertical="center"/>
    </xf>
    <xf numFmtId="0" fontId="1" fillId="5" borderId="12" xfId="0" applyFont="1" applyFill="1" applyBorder="1" applyAlignment="1" applyProtection="1">
      <alignment horizontal="right" vertical="center"/>
    </xf>
    <xf numFmtId="2" fontId="1" fillId="5" borderId="13" xfId="0" applyNumberFormat="1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center" vertical="center"/>
    </xf>
    <xf numFmtId="170" fontId="1" fillId="5" borderId="13" xfId="0" applyNumberFormat="1" applyFont="1" applyFill="1" applyBorder="1" applyAlignment="1" applyProtection="1">
      <alignment horizontal="center" vertical="center"/>
    </xf>
    <xf numFmtId="0" fontId="1" fillId="5" borderId="14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2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17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171" fontId="5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27" fillId="0" borderId="0" xfId="0" applyFont="1" applyProtection="1"/>
    <xf numFmtId="0" fontId="24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173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171" fontId="5" fillId="2" borderId="16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6" fontId="5" fillId="2" borderId="18" xfId="0" applyNumberFormat="1" applyFont="1" applyFill="1" applyBorder="1" applyAlignment="1" applyProtection="1">
      <alignment horizontal="center" vertical="center"/>
      <protection locked="0"/>
    </xf>
    <xf numFmtId="2" fontId="5" fillId="2" borderId="19" xfId="0" applyNumberFormat="1" applyFont="1" applyFill="1" applyBorder="1" applyAlignment="1" applyProtection="1">
      <alignment horizontal="center" vertical="center"/>
      <protection locked="0"/>
    </xf>
    <xf numFmtId="166" fontId="5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" fillId="0" borderId="0" xfId="0" applyFont="1" applyProtection="1"/>
    <xf numFmtId="0" fontId="30" fillId="0" borderId="0" xfId="0" applyFont="1" applyAlignment="1" applyProtection="1">
      <alignment vertical="center"/>
    </xf>
    <xf numFmtId="0" fontId="2" fillId="0" borderId="21" xfId="0" applyFont="1" applyBorder="1" applyAlignment="1" applyProtection="1">
      <alignment horizontal="right" vertical="center"/>
    </xf>
    <xf numFmtId="0" fontId="2" fillId="0" borderId="22" xfId="0" applyFont="1" applyBorder="1" applyAlignment="1" applyProtection="1">
      <alignment horizontal="right" vertical="center"/>
    </xf>
    <xf numFmtId="0" fontId="2" fillId="0" borderId="23" xfId="0" applyFont="1" applyBorder="1" applyAlignment="1" applyProtection="1">
      <alignment horizontal="right" vertical="center"/>
    </xf>
    <xf numFmtId="0" fontId="11" fillId="6" borderId="24" xfId="0" applyFont="1" applyFill="1" applyBorder="1" applyAlignment="1" applyProtection="1">
      <alignment vertical="center"/>
    </xf>
    <xf numFmtId="0" fontId="11" fillId="6" borderId="12" xfId="0" applyFont="1" applyFill="1" applyBorder="1" applyAlignment="1" applyProtection="1">
      <alignment horizontal="right" vertical="center"/>
    </xf>
    <xf numFmtId="0" fontId="11" fillId="6" borderId="14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 vertical="center" wrapText="1"/>
    </xf>
    <xf numFmtId="166" fontId="11" fillId="0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vertical="center" wrapText="1"/>
    </xf>
    <xf numFmtId="2" fontId="29" fillId="0" borderId="0" xfId="0" applyNumberFormat="1" applyFont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vertical="center"/>
    </xf>
    <xf numFmtId="11" fontId="5" fillId="2" borderId="26" xfId="0" applyNumberFormat="1" applyFont="1" applyFill="1" applyBorder="1" applyAlignment="1" applyProtection="1">
      <alignment horizontal="center" vertical="center"/>
      <protection locked="0"/>
    </xf>
    <xf numFmtId="11" fontId="5" fillId="2" borderId="27" xfId="0" applyNumberFormat="1" applyFont="1" applyFill="1" applyBorder="1" applyAlignment="1" applyProtection="1">
      <alignment horizontal="center" vertical="center"/>
      <protection locked="0"/>
    </xf>
    <xf numFmtId="0" fontId="1" fillId="6" borderId="12" xfId="0" applyFont="1" applyFill="1" applyBorder="1" applyAlignment="1" applyProtection="1">
      <alignment horizontal="right" vertical="center"/>
    </xf>
    <xf numFmtId="11" fontId="1" fillId="6" borderId="13" xfId="0" applyNumberFormat="1" applyFont="1" applyFill="1" applyBorder="1" applyAlignment="1" applyProtection="1">
      <alignment horizontal="center" vertical="center"/>
    </xf>
    <xf numFmtId="173" fontId="11" fillId="6" borderId="13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center" vertical="center" wrapText="1"/>
    </xf>
    <xf numFmtId="0" fontId="1" fillId="5" borderId="29" xfId="0" applyFont="1" applyFill="1" applyBorder="1" applyAlignment="1" applyProtection="1">
      <alignment horizontal="right" vertical="center"/>
    </xf>
    <xf numFmtId="0" fontId="31" fillId="0" borderId="0" xfId="0" applyFont="1" applyBorder="1" applyAlignment="1" applyProtection="1">
      <alignment vertical="center"/>
    </xf>
    <xf numFmtId="0" fontId="31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13" fillId="0" borderId="32" xfId="0" applyFont="1" applyBorder="1" applyAlignment="1" applyProtection="1">
      <alignment horizontal="right" vertical="center"/>
    </xf>
    <xf numFmtId="0" fontId="2" fillId="0" borderId="33" xfId="0" applyFont="1" applyBorder="1" applyAlignment="1" applyProtection="1">
      <alignment horizontal="right" vertical="center"/>
    </xf>
    <xf numFmtId="0" fontId="33" fillId="0" borderId="33" xfId="0" applyFont="1" applyBorder="1" applyAlignment="1" applyProtection="1">
      <alignment horizontal="right" vertical="center"/>
    </xf>
    <xf numFmtId="0" fontId="1" fillId="6" borderId="14" xfId="0" applyFont="1" applyFill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173" fontId="1" fillId="6" borderId="13" xfId="0" applyNumberFormat="1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1" fillId="0" borderId="34" xfId="0" applyFont="1" applyBorder="1" applyAlignment="1" applyProtection="1">
      <alignment horizontal="center" vertical="center"/>
    </xf>
    <xf numFmtId="0" fontId="31" fillId="0" borderId="35" xfId="0" applyFont="1" applyBorder="1" applyAlignment="1" applyProtection="1">
      <alignment horizontal="center" vertical="center"/>
    </xf>
    <xf numFmtId="0" fontId="31" fillId="0" borderId="34" xfId="0" applyFont="1" applyBorder="1" applyAlignment="1" applyProtection="1">
      <alignment horizontal="left" vertical="center" wrapText="1"/>
    </xf>
    <xf numFmtId="0" fontId="31" fillId="0" borderId="35" xfId="0" applyFont="1" applyBorder="1" applyAlignment="1" applyProtection="1">
      <alignment horizontal="left" vertical="center" wrapText="1"/>
    </xf>
    <xf numFmtId="0" fontId="4" fillId="7" borderId="36" xfId="0" applyFont="1" applyFill="1" applyBorder="1" applyAlignment="1" applyProtection="1">
      <alignment horizontal="center" vertical="center"/>
    </xf>
    <xf numFmtId="0" fontId="4" fillId="7" borderId="37" xfId="0" applyFont="1" applyFill="1" applyBorder="1" applyAlignment="1" applyProtection="1">
      <alignment horizontal="center" vertical="center"/>
    </xf>
    <xf numFmtId="0" fontId="4" fillId="7" borderId="3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13" xfId="0" applyFont="1" applyFill="1" applyBorder="1" applyAlignment="1" applyProtection="1">
      <alignment horizontal="center" vertical="center"/>
    </xf>
    <xf numFmtId="0" fontId="1" fillId="6" borderId="1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73" fontId="1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 wrapText="1"/>
    </xf>
    <xf numFmtId="2" fontId="29" fillId="0" borderId="0" xfId="0" applyNumberFormat="1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poids relatif des incertitudes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'02.dissolution'!$J$4:$J$8</c:f>
              <c:numCache>
                <c:formatCode>General</c:formatCode>
                <c:ptCount val="5"/>
              </c:numCache>
            </c:numRef>
          </c:cat>
          <c:val>
            <c:numRef>
              <c:f>'02.dissolution'!$K$4:$K$8</c:f>
              <c:numCache>
                <c:formatCode>0.00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A31-4D12-9E77-5BF5443ED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336448"/>
        <c:axId val="1"/>
      </c:barChart>
      <c:catAx>
        <c:axId val="105833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58336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poids relatifs des incertitudes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'[1]03.dilution'!$I$6:$I$8</c:f>
              <c:strCache>
                <c:ptCount val="3"/>
                <c:pt idx="0">
                  <c:v>concentration de la solution mère</c:v>
                </c:pt>
                <c:pt idx="1">
                  <c:v>volume de la solution mère</c:v>
                </c:pt>
                <c:pt idx="2">
                  <c:v>volume de la solution fille</c:v>
                </c:pt>
              </c:strCache>
            </c:strRef>
          </c:cat>
          <c:val>
            <c:numRef>
              <c:f>'[1]03.dilution'!$J$6:$J$8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1-49FF-8710-043083E08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332704"/>
        <c:axId val="1"/>
      </c:barChart>
      <c:catAx>
        <c:axId val="105833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58332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wmf"/><Relationship Id="rId1" Type="http://schemas.openxmlformats.org/officeDocument/2006/relationships/image" Target="../media/image7.w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6</xdr:row>
      <xdr:rowOff>104775</xdr:rowOff>
    </xdr:from>
    <xdr:to>
      <xdr:col>2</xdr:col>
      <xdr:colOff>66675</xdr:colOff>
      <xdr:row>15</xdr:row>
      <xdr:rowOff>47625</xdr:rowOff>
    </xdr:to>
    <xdr:pic>
      <xdr:nvPicPr>
        <xdr:cNvPr id="8509" name="Picture 1">
          <a:extLst>
            <a:ext uri="{FF2B5EF4-FFF2-40B4-BE49-F238E27FC236}">
              <a16:creationId xmlns:a16="http://schemas.microsoft.com/office/drawing/2014/main" id="{CCB26A04-C593-53A0-19D7-A576B65F4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36642">
          <a:off x="704850" y="1971675"/>
          <a:ext cx="200025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18</xdr:row>
      <xdr:rowOff>161925</xdr:rowOff>
    </xdr:from>
    <xdr:to>
      <xdr:col>5</xdr:col>
      <xdr:colOff>638175</xdr:colOff>
      <xdr:row>24</xdr:row>
      <xdr:rowOff>9525</xdr:rowOff>
    </xdr:to>
    <xdr:pic>
      <xdr:nvPicPr>
        <xdr:cNvPr id="8510" name="Picture 3">
          <a:extLst>
            <a:ext uri="{FF2B5EF4-FFF2-40B4-BE49-F238E27FC236}">
              <a16:creationId xmlns:a16="http://schemas.microsoft.com/office/drawing/2014/main" id="{84B362B1-6F84-38A4-D447-9740D661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029200"/>
          <a:ext cx="21336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</xdr:row>
      <xdr:rowOff>361950</xdr:rowOff>
    </xdr:from>
    <xdr:to>
      <xdr:col>7</xdr:col>
      <xdr:colOff>219075</xdr:colOff>
      <xdr:row>25</xdr:row>
      <xdr:rowOff>85725</xdr:rowOff>
    </xdr:to>
    <xdr:sp macro="" textlink="">
      <xdr:nvSpPr>
        <xdr:cNvPr id="8511" name="Rectangle 4">
          <a:extLst>
            <a:ext uri="{FF2B5EF4-FFF2-40B4-BE49-F238E27FC236}">
              <a16:creationId xmlns:a16="http://schemas.microsoft.com/office/drawing/2014/main" id="{C5C035D8-F4E3-36D0-5B91-1F71E16C72A6}"/>
            </a:ext>
          </a:extLst>
        </xdr:cNvPr>
        <xdr:cNvSpPr>
          <a:spLocks noChangeArrowheads="1"/>
        </xdr:cNvSpPr>
      </xdr:nvSpPr>
      <xdr:spPr bwMode="auto">
        <a:xfrm>
          <a:off x="390525" y="742950"/>
          <a:ext cx="4181475" cy="6105525"/>
        </a:xfrm>
        <a:prstGeom prst="rect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266700</xdr:colOff>
      <xdr:row>2</xdr:row>
      <xdr:rowOff>247650</xdr:rowOff>
    </xdr:from>
    <xdr:to>
      <xdr:col>6</xdr:col>
      <xdr:colOff>323850</xdr:colOff>
      <xdr:row>3</xdr:row>
      <xdr:rowOff>285750</xdr:rowOff>
    </xdr:to>
    <xdr:sp macro="" textlink="">
      <xdr:nvSpPr>
        <xdr:cNvPr id="8197" name="Text Box 5">
          <a:extLst>
            <a:ext uri="{FF2B5EF4-FFF2-40B4-BE49-F238E27FC236}">
              <a16:creationId xmlns:a16="http://schemas.microsoft.com/office/drawing/2014/main" id="{82ABA767-D753-B888-2629-4F8329D76AD5}"/>
            </a:ext>
          </a:extLst>
        </xdr:cNvPr>
        <xdr:cNvSpPr txBox="1">
          <a:spLocks noChangeArrowheads="1"/>
        </xdr:cNvSpPr>
      </xdr:nvSpPr>
      <xdr:spPr bwMode="auto">
        <a:xfrm>
          <a:off x="657225" y="628650"/>
          <a:ext cx="35433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FF0000"/>
              </a:solidFill>
              <a:latin typeface="Arial"/>
              <a:cs typeface="Arial"/>
            </a:rPr>
            <a:t>Pipettes jaugées</a:t>
          </a:r>
        </a:p>
      </xdr:txBody>
    </xdr:sp>
    <xdr:clientData/>
  </xdr:twoCellAnchor>
  <xdr:twoCellAnchor>
    <xdr:from>
      <xdr:col>4</xdr:col>
      <xdr:colOff>504825</xdr:colOff>
      <xdr:row>20</xdr:row>
      <xdr:rowOff>114300</xdr:rowOff>
    </xdr:from>
    <xdr:to>
      <xdr:col>5</xdr:col>
      <xdr:colOff>600075</xdr:colOff>
      <xdr:row>23</xdr:row>
      <xdr:rowOff>342900</xdr:rowOff>
    </xdr:to>
    <xdr:sp macro="" textlink="">
      <xdr:nvSpPr>
        <xdr:cNvPr id="8513" name="Rectangle 11">
          <a:extLst>
            <a:ext uri="{FF2B5EF4-FFF2-40B4-BE49-F238E27FC236}">
              <a16:creationId xmlns:a16="http://schemas.microsoft.com/office/drawing/2014/main" id="{733A3535-605A-16B1-2AFC-725EC792E48C}"/>
            </a:ext>
          </a:extLst>
        </xdr:cNvPr>
        <xdr:cNvSpPr>
          <a:spLocks noChangeArrowheads="1"/>
        </xdr:cNvSpPr>
      </xdr:nvSpPr>
      <xdr:spPr bwMode="auto">
        <a:xfrm>
          <a:off x="2647950" y="5419725"/>
          <a:ext cx="714375" cy="1285875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161925</xdr:colOff>
      <xdr:row>6</xdr:row>
      <xdr:rowOff>114300</xdr:rowOff>
    </xdr:from>
    <xdr:to>
      <xdr:col>9</xdr:col>
      <xdr:colOff>219075</xdr:colOff>
      <xdr:row>14</xdr:row>
      <xdr:rowOff>19050</xdr:rowOff>
    </xdr:to>
    <xdr:pic>
      <xdr:nvPicPr>
        <xdr:cNvPr id="8514" name="Picture 2">
          <a:extLst>
            <a:ext uri="{FF2B5EF4-FFF2-40B4-BE49-F238E27FC236}">
              <a16:creationId xmlns:a16="http://schemas.microsoft.com/office/drawing/2014/main" id="{5095064A-5FFE-5D6C-F9EA-E6796F4DF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981200"/>
          <a:ext cx="504825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18</xdr:row>
      <xdr:rowOff>123825</xdr:rowOff>
    </xdr:from>
    <xdr:to>
      <xdr:col>12</xdr:col>
      <xdr:colOff>676275</xdr:colOff>
      <xdr:row>25</xdr:row>
      <xdr:rowOff>28575</xdr:rowOff>
    </xdr:to>
    <xdr:pic>
      <xdr:nvPicPr>
        <xdr:cNvPr id="8515" name="Picture 9">
          <a:extLst>
            <a:ext uri="{FF2B5EF4-FFF2-40B4-BE49-F238E27FC236}">
              <a16:creationId xmlns:a16="http://schemas.microsoft.com/office/drawing/2014/main" id="{81C81C85-8D87-1DF8-71BB-A4788FB66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4991100"/>
          <a:ext cx="21145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685800</xdr:colOff>
      <xdr:row>20</xdr:row>
      <xdr:rowOff>9525</xdr:rowOff>
    </xdr:from>
    <xdr:to>
      <xdr:col>11</xdr:col>
      <xdr:colOff>571500</xdr:colOff>
      <xdr:row>24</xdr:row>
      <xdr:rowOff>19050</xdr:rowOff>
    </xdr:to>
    <xdr:sp macro="" textlink="">
      <xdr:nvSpPr>
        <xdr:cNvPr id="8516" name="Rectangle 12">
          <a:extLst>
            <a:ext uri="{FF2B5EF4-FFF2-40B4-BE49-F238E27FC236}">
              <a16:creationId xmlns:a16="http://schemas.microsoft.com/office/drawing/2014/main" id="{6C965367-ACA8-8429-799D-16A267EC6AAF}"/>
            </a:ext>
          </a:extLst>
        </xdr:cNvPr>
        <xdr:cNvSpPr>
          <a:spLocks noChangeArrowheads="1"/>
        </xdr:cNvSpPr>
      </xdr:nvSpPr>
      <xdr:spPr bwMode="auto">
        <a:xfrm>
          <a:off x="6705600" y="5314950"/>
          <a:ext cx="714375" cy="1419225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9525</xdr:colOff>
      <xdr:row>2</xdr:row>
      <xdr:rowOff>371475</xdr:rowOff>
    </xdr:from>
    <xdr:to>
      <xdr:col>14</xdr:col>
      <xdr:colOff>219075</xdr:colOff>
      <xdr:row>25</xdr:row>
      <xdr:rowOff>95250</xdr:rowOff>
    </xdr:to>
    <xdr:sp macro="" textlink="">
      <xdr:nvSpPr>
        <xdr:cNvPr id="8517" name="Rectangle 4">
          <a:extLst>
            <a:ext uri="{FF2B5EF4-FFF2-40B4-BE49-F238E27FC236}">
              <a16:creationId xmlns:a16="http://schemas.microsoft.com/office/drawing/2014/main" id="{6C27FF4A-850F-4257-4D9A-488DC1C53B0B}"/>
            </a:ext>
          </a:extLst>
        </xdr:cNvPr>
        <xdr:cNvSpPr>
          <a:spLocks noChangeArrowheads="1"/>
        </xdr:cNvSpPr>
      </xdr:nvSpPr>
      <xdr:spPr bwMode="auto">
        <a:xfrm>
          <a:off x="5105400" y="752475"/>
          <a:ext cx="4181475" cy="6105525"/>
        </a:xfrm>
        <a:prstGeom prst="rect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8</xdr:col>
      <xdr:colOff>276225</xdr:colOff>
      <xdr:row>2</xdr:row>
      <xdr:rowOff>219075</xdr:rowOff>
    </xdr:from>
    <xdr:ext cx="3543300" cy="428625"/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A9825097-1AA2-69C3-D09F-4744D7D2A3F0}"/>
            </a:ext>
          </a:extLst>
        </xdr:cNvPr>
        <xdr:cNvSpPr txBox="1">
          <a:spLocks noChangeArrowheads="1"/>
        </xdr:cNvSpPr>
      </xdr:nvSpPr>
      <xdr:spPr bwMode="auto">
        <a:xfrm>
          <a:off x="5372100" y="600075"/>
          <a:ext cx="35433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FF0000"/>
              </a:solidFill>
              <a:latin typeface="Arial"/>
              <a:cs typeface="Arial"/>
            </a:rPr>
            <a:t>Fioles jaugées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123825</xdr:rowOff>
    </xdr:from>
    <xdr:to>
      <xdr:col>2</xdr:col>
      <xdr:colOff>781050</xdr:colOff>
      <xdr:row>3</xdr:row>
      <xdr:rowOff>19050</xdr:rowOff>
    </xdr:to>
    <xdr:sp macro="" textlink="">
      <xdr:nvSpPr>
        <xdr:cNvPr id="2203" name="Rectangle 41">
          <a:extLst>
            <a:ext uri="{FF2B5EF4-FFF2-40B4-BE49-F238E27FC236}">
              <a16:creationId xmlns:a16="http://schemas.microsoft.com/office/drawing/2014/main" id="{B9CB9B05-5BDB-DE4C-535D-53B7F2867124}"/>
            </a:ext>
          </a:extLst>
        </xdr:cNvPr>
        <xdr:cNvSpPr>
          <a:spLocks noChangeArrowheads="1"/>
        </xdr:cNvSpPr>
      </xdr:nvSpPr>
      <xdr:spPr bwMode="auto">
        <a:xfrm>
          <a:off x="161925" y="438150"/>
          <a:ext cx="2657475" cy="904875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1</xdr:row>
      <xdr:rowOff>228600</xdr:rowOff>
    </xdr:from>
    <xdr:to>
      <xdr:col>7</xdr:col>
      <xdr:colOff>571500</xdr:colOff>
      <xdr:row>3</xdr:row>
      <xdr:rowOff>19050</xdr:rowOff>
    </xdr:to>
    <xdr:sp macro="" textlink="">
      <xdr:nvSpPr>
        <xdr:cNvPr id="2204" name="Rectangle 42">
          <a:extLst>
            <a:ext uri="{FF2B5EF4-FFF2-40B4-BE49-F238E27FC236}">
              <a16:creationId xmlns:a16="http://schemas.microsoft.com/office/drawing/2014/main" id="{B4C37ACE-C9A1-9ACA-FD50-AC1322DC68BF}"/>
            </a:ext>
          </a:extLst>
        </xdr:cNvPr>
        <xdr:cNvSpPr>
          <a:spLocks noChangeArrowheads="1"/>
        </xdr:cNvSpPr>
      </xdr:nvSpPr>
      <xdr:spPr bwMode="auto">
        <a:xfrm>
          <a:off x="3095625" y="542925"/>
          <a:ext cx="3067050" cy="80010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1</xdr:row>
          <xdr:rowOff>190500</xdr:rowOff>
        </xdr:from>
        <xdr:to>
          <xdr:col>2</xdr:col>
          <xdr:colOff>609600</xdr:colOff>
          <xdr:row>2</xdr:row>
          <xdr:rowOff>123825</xdr:rowOff>
        </xdr:to>
        <xdr:sp macro="" textlink="">
          <xdr:nvSpPr>
            <xdr:cNvPr id="2113" name="Object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4BE2D6C0-72F4-8385-4D97-F22C4518E0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238125</xdr:colOff>
          <xdr:row>1</xdr:row>
          <xdr:rowOff>285750</xdr:rowOff>
        </xdr:from>
        <xdr:to>
          <xdr:col>7</xdr:col>
          <xdr:colOff>323850</xdr:colOff>
          <xdr:row>3</xdr:row>
          <xdr:rowOff>9525</xdr:rowOff>
        </xdr:to>
        <xdr:sp macro="" textlink="">
          <xdr:nvSpPr>
            <xdr:cNvPr id="2132" name="Object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4FA1A367-D861-8B85-490A-8D290426CE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438150</xdr:colOff>
      <xdr:row>0</xdr:row>
      <xdr:rowOff>0</xdr:rowOff>
    </xdr:from>
    <xdr:to>
      <xdr:col>16</xdr:col>
      <xdr:colOff>438150</xdr:colOff>
      <xdr:row>0</xdr:row>
      <xdr:rowOff>0</xdr:rowOff>
    </xdr:to>
    <xdr:graphicFrame macro="">
      <xdr:nvGraphicFramePr>
        <xdr:cNvPr id="9411" name="Graphique 1">
          <a:extLst>
            <a:ext uri="{FF2B5EF4-FFF2-40B4-BE49-F238E27FC236}">
              <a16:creationId xmlns:a16="http://schemas.microsoft.com/office/drawing/2014/main" id="{F66D6290-E009-F0C9-7B26-7F8B03BC7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876300</xdr:colOff>
          <xdr:row>0</xdr:row>
          <xdr:rowOff>0</xdr:rowOff>
        </xdr:from>
        <xdr:to>
          <xdr:col>2</xdr:col>
          <xdr:colOff>1038225</xdr:colOff>
          <xdr:row>0</xdr:row>
          <xdr:rowOff>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C5BDF5E1-2FDC-2921-938C-E7F8FF7069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7</xdr:col>
          <xdr:colOff>95250</xdr:colOff>
          <xdr:row>0</xdr:row>
          <xdr:rowOff>0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744C14AF-A0AD-F09C-ACA0-E0121167FD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295275</xdr:colOff>
      <xdr:row>0</xdr:row>
      <xdr:rowOff>0</xdr:rowOff>
    </xdr:from>
    <xdr:to>
      <xdr:col>11</xdr:col>
      <xdr:colOff>190500</xdr:colOff>
      <xdr:row>0</xdr:row>
      <xdr:rowOff>0</xdr:rowOff>
    </xdr:to>
    <xdr:graphicFrame macro="">
      <xdr:nvGraphicFramePr>
        <xdr:cNvPr id="9412" name="Graphique 4">
          <a:extLst>
            <a:ext uri="{FF2B5EF4-FFF2-40B4-BE49-F238E27FC236}">
              <a16:creationId xmlns:a16="http://schemas.microsoft.com/office/drawing/2014/main" id="{B2390647-8923-DC49-27CD-D25586401D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809625</xdr:colOff>
      <xdr:row>0</xdr:row>
      <xdr:rowOff>0</xdr:rowOff>
    </xdr:from>
    <xdr:to>
      <xdr:col>2</xdr:col>
      <xdr:colOff>1133475</xdr:colOff>
      <xdr:row>0</xdr:row>
      <xdr:rowOff>0</xdr:rowOff>
    </xdr:to>
    <xdr:sp macro="" textlink="">
      <xdr:nvSpPr>
        <xdr:cNvPr id="9413" name="Rectangle 5">
          <a:extLst>
            <a:ext uri="{FF2B5EF4-FFF2-40B4-BE49-F238E27FC236}">
              <a16:creationId xmlns:a16="http://schemas.microsoft.com/office/drawing/2014/main" id="{8DE8F93E-497F-CB20-6D0B-3D56E96004CD}"/>
            </a:ext>
          </a:extLst>
        </xdr:cNvPr>
        <xdr:cNvSpPr>
          <a:spLocks noChangeArrowheads="1"/>
        </xdr:cNvSpPr>
      </xdr:nvSpPr>
      <xdr:spPr bwMode="auto">
        <a:xfrm>
          <a:off x="809625" y="0"/>
          <a:ext cx="238125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1238250</xdr:colOff>
      <xdr:row>0</xdr:row>
      <xdr:rowOff>0</xdr:rowOff>
    </xdr:from>
    <xdr:to>
      <xdr:col>7</xdr:col>
      <xdr:colOff>209550</xdr:colOff>
      <xdr:row>0</xdr:row>
      <xdr:rowOff>0</xdr:rowOff>
    </xdr:to>
    <xdr:sp macro="" textlink="">
      <xdr:nvSpPr>
        <xdr:cNvPr id="9414" name="Rectangle 6">
          <a:extLst>
            <a:ext uri="{FF2B5EF4-FFF2-40B4-BE49-F238E27FC236}">
              <a16:creationId xmlns:a16="http://schemas.microsoft.com/office/drawing/2014/main" id="{BC8153C0-FADE-1CB3-AF0E-2449F9DFFD03}"/>
            </a:ext>
          </a:extLst>
        </xdr:cNvPr>
        <xdr:cNvSpPr>
          <a:spLocks noChangeArrowheads="1"/>
        </xdr:cNvSpPr>
      </xdr:nvSpPr>
      <xdr:spPr bwMode="auto">
        <a:xfrm>
          <a:off x="3257550" y="0"/>
          <a:ext cx="263842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171450</xdr:colOff>
      <xdr:row>1</xdr:row>
      <xdr:rowOff>123825</xdr:rowOff>
    </xdr:from>
    <xdr:to>
      <xdr:col>1</xdr:col>
      <xdr:colOff>323850</xdr:colOff>
      <xdr:row>3</xdr:row>
      <xdr:rowOff>66675</xdr:rowOff>
    </xdr:to>
    <xdr:sp macro="" textlink="">
      <xdr:nvSpPr>
        <xdr:cNvPr id="9415" name="Rectangle 10">
          <a:extLst>
            <a:ext uri="{FF2B5EF4-FFF2-40B4-BE49-F238E27FC236}">
              <a16:creationId xmlns:a16="http://schemas.microsoft.com/office/drawing/2014/main" id="{529DE2F2-7B2F-054E-6403-174C06414D68}"/>
            </a:ext>
          </a:extLst>
        </xdr:cNvPr>
        <xdr:cNvSpPr>
          <a:spLocks noChangeArrowheads="1"/>
        </xdr:cNvSpPr>
      </xdr:nvSpPr>
      <xdr:spPr bwMode="auto">
        <a:xfrm>
          <a:off x="171450" y="457200"/>
          <a:ext cx="1266825" cy="752475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419100</xdr:colOff>
      <xdr:row>1</xdr:row>
      <xdr:rowOff>104775</xdr:rowOff>
    </xdr:from>
    <xdr:to>
      <xdr:col>5</xdr:col>
      <xdr:colOff>1181100</xdr:colOff>
      <xdr:row>3</xdr:row>
      <xdr:rowOff>133350</xdr:rowOff>
    </xdr:to>
    <xdr:sp macro="" textlink="">
      <xdr:nvSpPr>
        <xdr:cNvPr id="9416" name="Rectangle 11">
          <a:extLst>
            <a:ext uri="{FF2B5EF4-FFF2-40B4-BE49-F238E27FC236}">
              <a16:creationId xmlns:a16="http://schemas.microsoft.com/office/drawing/2014/main" id="{389B6147-D17C-5171-090D-55A8B2520F1B}"/>
            </a:ext>
          </a:extLst>
        </xdr:cNvPr>
        <xdr:cNvSpPr>
          <a:spLocks noChangeArrowheads="1"/>
        </xdr:cNvSpPr>
      </xdr:nvSpPr>
      <xdr:spPr bwMode="auto">
        <a:xfrm>
          <a:off x="1533525" y="438150"/>
          <a:ext cx="3267075" cy="83820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1</xdr:row>
          <xdr:rowOff>180975</xdr:rowOff>
        </xdr:from>
        <xdr:to>
          <xdr:col>1</xdr:col>
          <xdr:colOff>333375</xdr:colOff>
          <xdr:row>3</xdr:row>
          <xdr:rowOff>28575</xdr:rowOff>
        </xdr:to>
        <xdr:sp macro="" textlink="">
          <xdr:nvSpPr>
            <xdr:cNvPr id="9228" name="Object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D195D806-D09F-FACB-48A2-F6D2037732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447675</xdr:colOff>
          <xdr:row>1</xdr:row>
          <xdr:rowOff>85725</xdr:rowOff>
        </xdr:from>
        <xdr:to>
          <xdr:col>6</xdr:col>
          <xdr:colOff>0</xdr:colOff>
          <xdr:row>3</xdr:row>
          <xdr:rowOff>123825</xdr:rowOff>
        </xdr:to>
        <xdr:sp macro="" textlink="">
          <xdr:nvSpPr>
            <xdr:cNvPr id="9302" name="Object 86" hidden="1">
              <a:extLst>
                <a:ext uri="{63B3BB69-23CF-44E3-9099-C40C66FF867C}">
                  <a14:compatExt spid="_x0000_s9302"/>
                </a:ext>
                <a:ext uri="{FF2B5EF4-FFF2-40B4-BE49-F238E27FC236}">
                  <a16:creationId xmlns:a16="http://schemas.microsoft.com/office/drawing/2014/main" id="{33E953FF-606C-57C4-DCF3-98128A7CA3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ABELLE/LYCEE/COURS/1&#232;re%20SPCL/00.MI/09.s&#233;rum%20phy/s&#233;rum%20phy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précision volume"/>
      <sheetName val="02.dissolution"/>
      <sheetName val="03.dilution"/>
    </sheetNames>
    <sheetDataSet>
      <sheetData sheetId="0"/>
      <sheetData sheetId="1"/>
      <sheetData sheetId="2">
        <row r="6">
          <cell r="I6" t="str">
            <v>concentration de la solution mère</v>
          </cell>
          <cell r="J6" t="e">
            <v>#DIV/0!</v>
          </cell>
        </row>
        <row r="7">
          <cell r="I7" t="str">
            <v>volume de la solution mère</v>
          </cell>
          <cell r="J7" t="e">
            <v>#DIV/0!</v>
          </cell>
        </row>
        <row r="8">
          <cell r="I8" t="str">
            <v>volume de la solution fille</v>
          </cell>
          <cell r="J8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8.w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4.bin"/><Relationship Id="rId11" Type="http://schemas.openxmlformats.org/officeDocument/2006/relationships/image" Target="../media/image10.emf"/><Relationship Id="rId5" Type="http://schemas.openxmlformats.org/officeDocument/2006/relationships/image" Target="../media/image7.w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3.bin"/><Relationship Id="rId9" Type="http://schemas.openxmlformats.org/officeDocument/2006/relationships/image" Target="../media/image9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34"/>
  <sheetViews>
    <sheetView showGridLines="0" workbookViewId="0">
      <selection activeCell="M6" sqref="M6:M7"/>
    </sheetView>
  </sheetViews>
  <sheetFormatPr baseColWidth="10" defaultRowHeight="15" x14ac:dyDescent="0.2"/>
  <cols>
    <col min="1" max="1" width="5.85546875" style="2" customWidth="1"/>
    <col min="2" max="2" width="6.7109375" style="2" customWidth="1"/>
    <col min="3" max="3" width="7.140625" style="2" customWidth="1"/>
    <col min="4" max="4" width="12.42578125" style="2" customWidth="1"/>
    <col min="5" max="5" width="9.28515625" style="2" customWidth="1"/>
    <col min="6" max="6" width="16.7109375" style="2" customWidth="1"/>
    <col min="7" max="7" width="7.140625" style="5" customWidth="1"/>
    <col min="8" max="8" width="11.140625" style="5" customWidth="1"/>
    <col min="9" max="9" width="6.7109375" style="2" customWidth="1"/>
    <col min="10" max="10" width="7.140625" style="2" customWidth="1"/>
    <col min="11" max="11" width="12.42578125" style="2" customWidth="1"/>
    <col min="12" max="12" width="9.28515625" style="2" customWidth="1"/>
    <col min="13" max="13" width="16.85546875" style="2" customWidth="1"/>
    <col min="14" max="14" width="7.140625" style="5" customWidth="1"/>
    <col min="15" max="15" width="11.140625" style="5" customWidth="1"/>
    <col min="16" max="16" width="5" style="5" customWidth="1"/>
    <col min="17" max="16384" width="11.42578125" style="2"/>
  </cols>
  <sheetData>
    <row r="3" spans="4:16" ht="30.75" customHeight="1" x14ac:dyDescent="0.2">
      <c r="D3" s="113"/>
      <c r="E3" s="113"/>
      <c r="F3" s="9"/>
      <c r="G3" s="25"/>
      <c r="H3" s="25"/>
      <c r="K3" s="113"/>
      <c r="L3" s="113"/>
      <c r="M3" s="9"/>
      <c r="N3" s="25"/>
      <c r="O3" s="25"/>
      <c r="P3" s="25"/>
    </row>
    <row r="4" spans="4:16" ht="30.75" customHeight="1" thickBot="1" x14ac:dyDescent="0.25">
      <c r="D4" s="24"/>
      <c r="E4" s="24"/>
      <c r="F4" s="9"/>
      <c r="G4" s="25"/>
      <c r="H4" s="25"/>
      <c r="K4" s="24"/>
      <c r="L4" s="24"/>
      <c r="M4" s="9"/>
      <c r="N4" s="25"/>
      <c r="O4" s="25"/>
      <c r="P4" s="25"/>
    </row>
    <row r="5" spans="4:16" ht="27.95" customHeight="1" thickTop="1" thickBot="1" x14ac:dyDescent="0.25">
      <c r="D5" s="103" t="s">
        <v>2</v>
      </c>
      <c r="E5" s="104"/>
      <c r="F5" s="105"/>
      <c r="G5" s="11"/>
      <c r="H5" s="11"/>
      <c r="K5" s="103" t="s">
        <v>2</v>
      </c>
      <c r="L5" s="104"/>
      <c r="M5" s="105"/>
      <c r="N5" s="11"/>
      <c r="O5" s="11"/>
      <c r="P5" s="11"/>
    </row>
    <row r="6" spans="4:16" ht="27.95" customHeight="1" thickTop="1" x14ac:dyDescent="0.2">
      <c r="D6" s="26" t="s">
        <v>9</v>
      </c>
      <c r="E6" s="27" t="s">
        <v>10</v>
      </c>
      <c r="F6" s="28"/>
      <c r="G6" s="29"/>
      <c r="H6" s="11"/>
      <c r="K6" s="26" t="s">
        <v>9</v>
      </c>
      <c r="L6" s="27" t="s">
        <v>10</v>
      </c>
      <c r="M6" s="28"/>
      <c r="N6" s="29"/>
      <c r="O6" s="11"/>
      <c r="P6" s="11"/>
    </row>
    <row r="7" spans="4:16" ht="27.95" customHeight="1" thickBot="1" x14ac:dyDescent="0.25">
      <c r="D7" s="30" t="s">
        <v>0</v>
      </c>
      <c r="E7" s="31" t="s">
        <v>1</v>
      </c>
      <c r="F7" s="32"/>
      <c r="G7" s="29"/>
      <c r="H7" s="11"/>
      <c r="K7" s="30" t="s">
        <v>0</v>
      </c>
      <c r="L7" s="31" t="s">
        <v>1</v>
      </c>
      <c r="M7" s="32"/>
      <c r="N7" s="29"/>
      <c r="O7" s="11"/>
      <c r="P7" s="11"/>
    </row>
    <row r="8" spans="4:16" s="33" customFormat="1" ht="13.5" customHeight="1" thickTop="1" x14ac:dyDescent="0.2">
      <c r="D8" s="34"/>
      <c r="E8" s="35"/>
      <c r="F8" s="25"/>
      <c r="G8" s="36"/>
      <c r="H8" s="7"/>
      <c r="K8" s="34"/>
      <c r="L8" s="35"/>
      <c r="M8" s="25"/>
      <c r="N8" s="36"/>
      <c r="O8" s="7"/>
      <c r="P8" s="7"/>
    </row>
    <row r="9" spans="4:16" ht="15" customHeight="1" thickBot="1" x14ac:dyDescent="0.25">
      <c r="D9" s="37"/>
      <c r="E9" s="12"/>
      <c r="F9" s="12"/>
      <c r="G9" s="12"/>
      <c r="H9" s="11"/>
      <c r="K9" s="37"/>
      <c r="L9" s="12"/>
      <c r="M9" s="12"/>
      <c r="N9" s="12"/>
      <c r="O9" s="11"/>
      <c r="P9" s="11"/>
    </row>
    <row r="10" spans="4:16" ht="15" customHeight="1" thickTop="1" x14ac:dyDescent="0.2">
      <c r="D10" s="110" t="s">
        <v>6</v>
      </c>
      <c r="E10" s="106" t="s">
        <v>24</v>
      </c>
      <c r="F10" s="107"/>
      <c r="G10" s="89"/>
      <c r="H10" s="11"/>
      <c r="K10" s="110" t="s">
        <v>6</v>
      </c>
      <c r="L10" s="106" t="s">
        <v>24</v>
      </c>
      <c r="M10" s="107"/>
      <c r="N10" s="12"/>
      <c r="O10" s="11"/>
      <c r="P10" s="11"/>
    </row>
    <row r="11" spans="4:16" ht="27.75" customHeight="1" thickBot="1" x14ac:dyDescent="0.25">
      <c r="D11" s="111"/>
      <c r="E11" s="93" t="s">
        <v>28</v>
      </c>
      <c r="F11" s="90">
        <f>2/SQRT(3)*F7</f>
        <v>0</v>
      </c>
      <c r="G11" s="12"/>
      <c r="H11" s="11"/>
      <c r="K11" s="111"/>
      <c r="L11" s="93" t="s">
        <v>28</v>
      </c>
      <c r="M11" s="90">
        <f>2/SQRT(3)*M7</f>
        <v>0</v>
      </c>
      <c r="N11" s="12"/>
      <c r="O11" s="11"/>
      <c r="P11" s="11"/>
    </row>
    <row r="12" spans="4:16" ht="15" customHeight="1" thickTop="1" x14ac:dyDescent="0.2">
      <c r="D12" s="111"/>
      <c r="E12" s="106" t="s">
        <v>25</v>
      </c>
      <c r="F12" s="107"/>
      <c r="G12" s="12"/>
      <c r="H12" s="11"/>
      <c r="K12" s="111"/>
      <c r="L12" s="106" t="s">
        <v>25</v>
      </c>
      <c r="M12" s="107"/>
      <c r="N12" s="12"/>
      <c r="O12" s="11"/>
      <c r="P12" s="11"/>
    </row>
    <row r="13" spans="4:16" ht="27.95" customHeight="1" thickBot="1" x14ac:dyDescent="0.25">
      <c r="D13" s="111"/>
      <c r="E13" s="94" t="s">
        <v>29</v>
      </c>
      <c r="F13" s="90">
        <f>1/SQRT(3)*F7</f>
        <v>0</v>
      </c>
      <c r="G13" s="12"/>
      <c r="H13" s="11"/>
      <c r="K13" s="111"/>
      <c r="L13" s="94" t="s">
        <v>29</v>
      </c>
      <c r="M13" s="90">
        <f>1/SQRT(3)*M7</f>
        <v>0</v>
      </c>
      <c r="N13" s="12"/>
      <c r="O13" s="11"/>
      <c r="P13" s="11"/>
    </row>
    <row r="14" spans="4:16" ht="15" customHeight="1" thickTop="1" x14ac:dyDescent="0.2">
      <c r="D14" s="111"/>
      <c r="E14" s="108" t="s">
        <v>26</v>
      </c>
      <c r="F14" s="109"/>
      <c r="G14" s="12"/>
      <c r="H14" s="11"/>
      <c r="K14" s="111"/>
      <c r="L14" s="108" t="s">
        <v>26</v>
      </c>
      <c r="M14" s="109"/>
      <c r="N14" s="12"/>
      <c r="O14" s="11"/>
      <c r="P14" s="11"/>
    </row>
    <row r="15" spans="4:16" ht="27.95" customHeight="1" x14ac:dyDescent="0.2">
      <c r="D15" s="111"/>
      <c r="E15" s="95" t="s">
        <v>30</v>
      </c>
      <c r="F15" s="90">
        <f>0.000975*F6</f>
        <v>0</v>
      </c>
      <c r="G15" s="12"/>
      <c r="H15" s="11"/>
      <c r="K15" s="111"/>
      <c r="L15" s="95" t="s">
        <v>30</v>
      </c>
      <c r="M15" s="90">
        <f>0.000975*M6</f>
        <v>0</v>
      </c>
      <c r="N15" s="12"/>
      <c r="O15" s="11"/>
      <c r="P15" s="11"/>
    </row>
    <row r="16" spans="4:16" ht="27.95" customHeight="1" thickBot="1" x14ac:dyDescent="0.25">
      <c r="D16" s="112"/>
      <c r="E16" s="88" t="s">
        <v>27</v>
      </c>
      <c r="F16" s="38">
        <f>SQRT(F11^2+F13^2+F15^2)</f>
        <v>0</v>
      </c>
      <c r="G16" s="12"/>
      <c r="H16" s="11"/>
      <c r="K16" s="112"/>
      <c r="L16" s="88" t="s">
        <v>31</v>
      </c>
      <c r="M16" s="38">
        <f>SQRT(M11^2+M13^2+M15^2)</f>
        <v>0</v>
      </c>
      <c r="N16" s="12"/>
      <c r="O16" s="11"/>
      <c r="P16" s="11"/>
    </row>
    <row r="17" spans="3:16" ht="4.5" customHeight="1" thickTop="1" thickBot="1" x14ac:dyDescent="0.25">
      <c r="D17" s="12"/>
      <c r="E17" s="12"/>
      <c r="F17" s="12"/>
      <c r="G17" s="11"/>
      <c r="H17" s="11"/>
      <c r="K17" s="12"/>
      <c r="L17" s="12"/>
      <c r="M17" s="12"/>
      <c r="N17" s="11"/>
      <c r="O17" s="11"/>
      <c r="P17" s="11"/>
    </row>
    <row r="18" spans="3:16" ht="20.100000000000001" customHeight="1" thickTop="1" thickBot="1" x14ac:dyDescent="0.25">
      <c r="C18" s="39" t="s">
        <v>3</v>
      </c>
      <c r="D18" s="40">
        <f>F6</f>
        <v>0</v>
      </c>
      <c r="E18" s="41" t="s">
        <v>11</v>
      </c>
      <c r="F18" s="42">
        <f>F16</f>
        <v>0</v>
      </c>
      <c r="G18" s="43" t="s">
        <v>4</v>
      </c>
      <c r="J18" s="39" t="s">
        <v>3</v>
      </c>
      <c r="K18" s="40">
        <f>M6</f>
        <v>0</v>
      </c>
      <c r="L18" s="41" t="s">
        <v>11</v>
      </c>
      <c r="M18" s="42">
        <f>M16</f>
        <v>0</v>
      </c>
      <c r="N18" s="43" t="s">
        <v>4</v>
      </c>
    </row>
    <row r="19" spans="3:16" s="33" customFormat="1" ht="20.100000000000001" customHeight="1" thickTop="1" x14ac:dyDescent="0.2">
      <c r="C19" s="44"/>
      <c r="D19" s="45"/>
      <c r="E19" s="46"/>
      <c r="F19" s="47"/>
      <c r="G19" s="48"/>
      <c r="H19" s="49"/>
      <c r="J19" s="44"/>
      <c r="K19" s="45"/>
      <c r="L19" s="46"/>
      <c r="M19" s="47"/>
      <c r="N19" s="48"/>
      <c r="O19" s="49"/>
      <c r="P19" s="49"/>
    </row>
    <row r="20" spans="3:16" x14ac:dyDescent="0.2">
      <c r="D20" s="12"/>
      <c r="E20" s="12"/>
      <c r="F20" s="12"/>
      <c r="G20" s="11"/>
      <c r="H20" s="11"/>
      <c r="K20" s="12"/>
      <c r="L20" s="12"/>
      <c r="M20" s="12"/>
      <c r="N20" s="11"/>
      <c r="O20" s="11"/>
      <c r="P20" s="11"/>
    </row>
    <row r="21" spans="3:16" ht="27.95" customHeight="1" x14ac:dyDescent="0.2">
      <c r="D21" s="12"/>
      <c r="E21" s="12"/>
      <c r="F21" s="12"/>
      <c r="G21" s="11"/>
      <c r="H21" s="11"/>
      <c r="K21" s="12"/>
      <c r="L21" s="12"/>
      <c r="M21" s="12"/>
      <c r="N21" s="11"/>
      <c r="O21" s="11"/>
      <c r="P21" s="11"/>
    </row>
    <row r="22" spans="3:16" ht="27.95" customHeight="1" x14ac:dyDescent="0.2">
      <c r="D22" s="12"/>
      <c r="E22" s="12"/>
      <c r="F22" s="12"/>
      <c r="G22" s="11"/>
      <c r="H22" s="11"/>
      <c r="K22" s="12"/>
      <c r="L22" s="12"/>
      <c r="M22" s="12"/>
      <c r="N22" s="11"/>
      <c r="O22" s="11"/>
      <c r="P22" s="11"/>
    </row>
    <row r="23" spans="3:16" ht="27.95" customHeight="1" x14ac:dyDescent="0.2">
      <c r="D23" s="12"/>
      <c r="E23" s="12"/>
      <c r="F23" s="12"/>
      <c r="G23" s="11"/>
      <c r="H23" s="11"/>
      <c r="K23" s="12"/>
      <c r="L23" s="12"/>
      <c r="M23" s="12"/>
      <c r="N23" s="11"/>
      <c r="O23" s="11"/>
      <c r="P23" s="11"/>
    </row>
    <row r="24" spans="3:16" ht="27.95" customHeight="1" x14ac:dyDescent="0.2">
      <c r="D24" s="12"/>
      <c r="E24" s="12"/>
      <c r="F24" s="12"/>
      <c r="G24" s="11"/>
      <c r="H24" s="11"/>
      <c r="K24" s="12"/>
      <c r="L24" s="12"/>
      <c r="M24" s="12"/>
      <c r="N24" s="11"/>
      <c r="O24" s="11"/>
      <c r="P24" s="11"/>
    </row>
    <row r="25" spans="3:16" ht="3.75" customHeight="1" x14ac:dyDescent="0.2">
      <c r="D25" s="12"/>
      <c r="E25" s="12"/>
      <c r="F25" s="12"/>
      <c r="G25" s="11"/>
      <c r="H25" s="11"/>
      <c r="K25" s="12"/>
      <c r="L25" s="12"/>
      <c r="M25" s="12"/>
      <c r="N25" s="11"/>
      <c r="O25" s="11"/>
      <c r="P25" s="11"/>
    </row>
    <row r="26" spans="3:16" ht="19.5" customHeight="1" x14ac:dyDescent="0.2">
      <c r="D26" s="12"/>
      <c r="E26" s="12"/>
      <c r="F26" s="12"/>
      <c r="G26" s="11"/>
      <c r="H26" s="11"/>
      <c r="K26" s="12"/>
      <c r="L26" s="12"/>
      <c r="M26" s="12"/>
      <c r="N26" s="11"/>
      <c r="O26" s="11"/>
      <c r="P26" s="11"/>
    </row>
    <row r="27" spans="3:16" x14ac:dyDescent="0.2">
      <c r="D27" s="12"/>
      <c r="E27" s="12"/>
      <c r="F27" s="12"/>
      <c r="G27" s="11"/>
      <c r="H27" s="11"/>
      <c r="K27" s="12"/>
      <c r="L27" s="12"/>
      <c r="M27" s="12"/>
      <c r="N27" s="11"/>
      <c r="O27" s="11"/>
      <c r="P27" s="11"/>
    </row>
    <row r="28" spans="3:16" x14ac:dyDescent="0.2">
      <c r="D28" s="12"/>
      <c r="E28" s="12"/>
      <c r="F28" s="12"/>
      <c r="G28" s="11"/>
      <c r="H28" s="11"/>
      <c r="K28" s="12"/>
      <c r="L28" s="12"/>
      <c r="M28" s="12"/>
      <c r="N28" s="11"/>
      <c r="O28" s="11"/>
      <c r="P28" s="11"/>
    </row>
    <row r="29" spans="3:16" x14ac:dyDescent="0.2">
      <c r="D29" s="12"/>
      <c r="E29" s="12"/>
      <c r="F29" s="12"/>
      <c r="G29" s="11"/>
      <c r="H29" s="11"/>
      <c r="K29" s="12"/>
      <c r="L29" s="12"/>
      <c r="M29" s="12"/>
      <c r="N29" s="11"/>
      <c r="O29" s="11"/>
      <c r="P29" s="11"/>
    </row>
    <row r="30" spans="3:16" x14ac:dyDescent="0.2">
      <c r="D30" s="12"/>
      <c r="E30" s="12"/>
      <c r="F30" s="12"/>
      <c r="G30" s="11"/>
      <c r="H30" s="11"/>
      <c r="K30" s="12"/>
      <c r="L30" s="12"/>
      <c r="M30" s="12"/>
      <c r="N30" s="11"/>
      <c r="O30" s="11"/>
      <c r="P30" s="11"/>
    </row>
    <row r="31" spans="3:16" x14ac:dyDescent="0.2">
      <c r="D31" s="12"/>
      <c r="E31" s="12"/>
      <c r="F31" s="12"/>
      <c r="G31" s="11"/>
      <c r="H31" s="11"/>
      <c r="K31" s="12"/>
      <c r="L31" s="12"/>
      <c r="M31" s="12"/>
      <c r="N31" s="11"/>
      <c r="O31" s="11"/>
      <c r="P31" s="11"/>
    </row>
    <row r="32" spans="3:16" x14ac:dyDescent="0.2">
      <c r="D32" s="12"/>
      <c r="E32" s="12"/>
      <c r="F32" s="12"/>
      <c r="G32" s="11"/>
      <c r="H32" s="11"/>
      <c r="K32" s="12"/>
      <c r="L32" s="12"/>
      <c r="M32" s="12"/>
      <c r="N32" s="11"/>
      <c r="O32" s="11"/>
      <c r="P32" s="11"/>
    </row>
    <row r="33" spans="4:16" x14ac:dyDescent="0.2">
      <c r="D33" s="12"/>
      <c r="E33" s="12"/>
      <c r="F33" s="12"/>
      <c r="G33" s="11"/>
      <c r="H33" s="11"/>
      <c r="K33" s="12"/>
      <c r="L33" s="12"/>
      <c r="M33" s="12"/>
      <c r="N33" s="11"/>
      <c r="O33" s="11"/>
      <c r="P33" s="11"/>
    </row>
    <row r="34" spans="4:16" x14ac:dyDescent="0.2">
      <c r="D34" s="12"/>
      <c r="E34" s="12"/>
      <c r="F34" s="12"/>
      <c r="G34" s="11"/>
      <c r="H34" s="11"/>
      <c r="K34" s="12"/>
      <c r="L34" s="12"/>
      <c r="M34" s="12"/>
      <c r="N34" s="11"/>
      <c r="O34" s="11"/>
      <c r="P34" s="11"/>
    </row>
  </sheetData>
  <sheetProtection password="E94B" sheet="1" objects="1" scenarios="1" selectLockedCells="1"/>
  <mergeCells count="12">
    <mergeCell ref="D3:E3"/>
    <mergeCell ref="D5:F5"/>
    <mergeCell ref="L14:M14"/>
    <mergeCell ref="K10:K16"/>
    <mergeCell ref="K3:L3"/>
    <mergeCell ref="K5:M5"/>
    <mergeCell ref="E10:F10"/>
    <mergeCell ref="E12:F12"/>
    <mergeCell ref="E14:F14"/>
    <mergeCell ref="D10:D16"/>
    <mergeCell ref="L10:M10"/>
    <mergeCell ref="L12:M12"/>
  </mergeCells>
  <phoneticPr fontId="12" type="noConversion"/>
  <pageMargins left="0.78740157499999996" right="0.78740157499999996" top="0.984251969" bottom="0.984251969" header="0.4921259845" footer="0.492125984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Q18"/>
  <sheetViews>
    <sheetView showGridLines="0" workbookViewId="0">
      <selection activeCell="B9" sqref="B9"/>
    </sheetView>
  </sheetViews>
  <sheetFormatPr baseColWidth="10" defaultRowHeight="15" x14ac:dyDescent="0.2"/>
  <cols>
    <col min="1" max="1" width="13.42578125" style="2" customWidth="1"/>
    <col min="2" max="2" width="17.140625" style="2" customWidth="1"/>
    <col min="3" max="3" width="13.42578125" style="2" customWidth="1"/>
    <col min="4" max="4" width="11.7109375" style="2" customWidth="1"/>
    <col min="5" max="5" width="1.28515625" style="2" customWidth="1"/>
    <col min="6" max="6" width="8.7109375" style="2" customWidth="1"/>
    <col min="7" max="7" width="18.140625" style="2" customWidth="1"/>
    <col min="8" max="8" width="9.7109375" style="2" customWidth="1"/>
    <col min="9" max="9" width="1.28515625" style="5" customWidth="1"/>
    <col min="10" max="10" width="12.5703125" style="2" customWidth="1"/>
    <col min="11" max="16384" width="11.42578125" style="2"/>
  </cols>
  <sheetData>
    <row r="1" spans="1:17" ht="24.75" customHeight="1" thickTop="1" thickBot="1" x14ac:dyDescent="0.25">
      <c r="A1" s="115" t="s">
        <v>8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"/>
    </row>
    <row r="2" spans="1:17" ht="65.25" customHeight="1" thickTop="1" x14ac:dyDescent="0.2">
      <c r="A2" s="3"/>
      <c r="D2" s="1"/>
      <c r="G2" s="1"/>
      <c r="H2" s="1"/>
      <c r="I2" s="4"/>
      <c r="L2" s="1"/>
      <c r="M2" s="1"/>
    </row>
    <row r="3" spans="1:17" ht="14.25" customHeight="1" x14ac:dyDescent="0.2">
      <c r="A3" s="3"/>
      <c r="D3" s="1"/>
      <c r="G3" s="1"/>
      <c r="H3" s="1"/>
      <c r="I3" s="4"/>
      <c r="L3" s="1"/>
    </row>
    <row r="4" spans="1:17" s="52" customFormat="1" ht="21" customHeight="1" x14ac:dyDescent="0.2">
      <c r="A4" s="51" t="s">
        <v>15</v>
      </c>
      <c r="F4" s="54"/>
      <c r="G4" s="85"/>
      <c r="H4" s="54"/>
      <c r="I4" s="53"/>
      <c r="J4" s="120"/>
      <c r="K4" s="121"/>
    </row>
    <row r="5" spans="1:17" s="52" customFormat="1" ht="20.100000000000001" customHeight="1" x14ac:dyDescent="0.2">
      <c r="A5" s="51" t="s">
        <v>16</v>
      </c>
      <c r="B5" s="55"/>
      <c r="C5" s="55"/>
      <c r="D5" s="55"/>
      <c r="E5" s="55"/>
      <c r="G5" s="54"/>
      <c r="H5" s="54"/>
      <c r="I5" s="53"/>
      <c r="J5" s="120"/>
      <c r="K5" s="121"/>
    </row>
    <row r="6" spans="1:17" s="52" customFormat="1" ht="20.100000000000001" customHeight="1" x14ac:dyDescent="0.2">
      <c r="A6" s="51" t="s">
        <v>40</v>
      </c>
      <c r="B6" s="55"/>
      <c r="C6" s="55"/>
      <c r="D6" s="55"/>
      <c r="E6" s="55"/>
      <c r="I6" s="53"/>
      <c r="J6" s="87"/>
      <c r="K6" s="78"/>
    </row>
    <row r="7" spans="1:17" ht="20.25" customHeight="1" thickBot="1" x14ac:dyDescent="0.25">
      <c r="A7" s="6"/>
      <c r="B7" s="6"/>
      <c r="C7" s="6"/>
      <c r="D7" s="6"/>
      <c r="E7" s="6"/>
      <c r="F7" s="6"/>
      <c r="J7" s="122"/>
      <c r="K7" s="121"/>
    </row>
    <row r="8" spans="1:17" ht="30" customHeight="1" thickTop="1" thickBot="1" x14ac:dyDescent="0.25">
      <c r="A8" s="86" t="s">
        <v>7</v>
      </c>
      <c r="B8" s="22"/>
      <c r="F8" s="118"/>
      <c r="G8" s="118"/>
      <c r="H8" s="7"/>
      <c r="J8" s="122"/>
      <c r="K8" s="121"/>
    </row>
    <row r="9" spans="1:17" ht="29.25" customHeight="1" thickTop="1" x14ac:dyDescent="0.2">
      <c r="A9" s="8" t="s">
        <v>5</v>
      </c>
      <c r="B9" s="23"/>
      <c r="C9" s="91" t="s">
        <v>38</v>
      </c>
      <c r="D9" s="102">
        <v>5.8999999999999999E-3</v>
      </c>
      <c r="F9" s="35"/>
      <c r="G9" s="7"/>
      <c r="H9" s="7"/>
      <c r="Q9" s="1"/>
    </row>
    <row r="10" spans="1:17" ht="27" customHeight="1" thickBot="1" x14ac:dyDescent="0.25">
      <c r="A10" s="10" t="s">
        <v>12</v>
      </c>
      <c r="B10" s="60"/>
      <c r="C10" s="92" t="s">
        <v>39</v>
      </c>
      <c r="D10" s="61"/>
      <c r="F10" s="35"/>
      <c r="G10" s="7"/>
      <c r="H10" s="7"/>
      <c r="I10" s="11"/>
    </row>
    <row r="11" spans="1:17" ht="27" customHeight="1" thickTop="1" thickBot="1" x14ac:dyDescent="0.25">
      <c r="A11" s="12"/>
      <c r="B11" s="25"/>
      <c r="C11" s="13"/>
      <c r="D11" s="50"/>
      <c r="F11" s="35"/>
      <c r="G11" s="7"/>
      <c r="H11" s="7"/>
      <c r="I11" s="11"/>
    </row>
    <row r="12" spans="1:17" ht="27" customHeight="1" thickTop="1" thickBot="1" x14ac:dyDescent="0.25">
      <c r="A12" s="82" t="s">
        <v>13</v>
      </c>
      <c r="B12" s="101" t="e">
        <f>B9/(B8*B10*0.001)</f>
        <v>#DIV/0!</v>
      </c>
      <c r="C12" s="96" t="s">
        <v>14</v>
      </c>
      <c r="F12" s="82" t="s">
        <v>35</v>
      </c>
      <c r="G12" s="84" t="e">
        <f>B12*SQRT((D9/B9)^2+(D10/B10)^2)</f>
        <v>#DIV/0!</v>
      </c>
      <c r="H12" s="96" t="s">
        <v>14</v>
      </c>
      <c r="I12" s="14"/>
    </row>
    <row r="13" spans="1:17" ht="27" customHeight="1" thickTop="1" x14ac:dyDescent="0.2">
      <c r="B13" s="114"/>
      <c r="F13" s="15"/>
      <c r="G13" s="5"/>
      <c r="H13" s="5"/>
    </row>
    <row r="14" spans="1:17" ht="51.75" customHeight="1" x14ac:dyDescent="0.2">
      <c r="B14" s="114"/>
      <c r="F14" s="15"/>
      <c r="G14" s="16"/>
      <c r="H14" s="16"/>
      <c r="I14" s="17"/>
    </row>
    <row r="15" spans="1:17" ht="30" customHeight="1" x14ac:dyDescent="0.2">
      <c r="D15" s="1"/>
      <c r="E15" s="56"/>
      <c r="F15" s="57"/>
      <c r="G15" s="58"/>
      <c r="H15" s="59"/>
      <c r="I15" s="119"/>
      <c r="J15" s="119"/>
      <c r="K15" s="58"/>
    </row>
    <row r="16" spans="1:17" ht="18.75" customHeight="1" x14ac:dyDescent="0.2">
      <c r="A16" s="18"/>
    </row>
    <row r="17" spans="1:9" s="20" customFormat="1" x14ac:dyDescent="0.2">
      <c r="A17" s="19"/>
      <c r="I17" s="21"/>
    </row>
    <row r="18" spans="1:9" x14ac:dyDescent="0.2">
      <c r="A18" s="1"/>
    </row>
  </sheetData>
  <sheetProtection password="E94B" sheet="1" objects="1" scenarios="1" selectLockedCells="1"/>
  <mergeCells count="8">
    <mergeCell ref="B13:B14"/>
    <mergeCell ref="A1:K1"/>
    <mergeCell ref="F8:G8"/>
    <mergeCell ref="I15:J15"/>
    <mergeCell ref="J4:J5"/>
    <mergeCell ref="K4:K5"/>
    <mergeCell ref="J7:J8"/>
    <mergeCell ref="K7:K8"/>
  </mergeCells>
  <phoneticPr fontId="12" type="noConversion"/>
  <pageMargins left="0.19685039370078741" right="0.19685039370078741" top="0.39370078740157483" bottom="0.39370078740157483" header="0" footer="0"/>
  <pageSetup paperSize="9" scale="86" orientation="landscape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2113" r:id="rId4">
          <objectPr defaultSize="0" autoPict="0" r:id="rId5">
            <anchor moveWithCells="1" sizeWithCells="1">
              <from>
                <xdr:col>0</xdr:col>
                <xdr:colOff>285750</xdr:colOff>
                <xdr:row>1</xdr:row>
                <xdr:rowOff>190500</xdr:rowOff>
              </from>
              <to>
                <xdr:col>2</xdr:col>
                <xdr:colOff>609600</xdr:colOff>
                <xdr:row>2</xdr:row>
                <xdr:rowOff>123825</xdr:rowOff>
              </to>
            </anchor>
          </objectPr>
        </oleObject>
      </mc:Choice>
      <mc:Fallback>
        <oleObject progId="Equation.DSMT4" shapeId="2113" r:id="rId4"/>
      </mc:Fallback>
    </mc:AlternateContent>
    <mc:AlternateContent xmlns:mc="http://schemas.openxmlformats.org/markup-compatibility/2006">
      <mc:Choice Requires="x14">
        <oleObject progId="Equation.DSMT4" shapeId="2132" r:id="rId6">
          <objectPr defaultSize="0" autoPict="0" r:id="rId7">
            <anchor moveWithCells="1" sizeWithCells="1">
              <from>
                <xdr:col>3</xdr:col>
                <xdr:colOff>238125</xdr:colOff>
                <xdr:row>1</xdr:row>
                <xdr:rowOff>285750</xdr:rowOff>
              </from>
              <to>
                <xdr:col>7</xdr:col>
                <xdr:colOff>323850</xdr:colOff>
                <xdr:row>3</xdr:row>
                <xdr:rowOff>9525</xdr:rowOff>
              </to>
            </anchor>
          </objectPr>
        </oleObject>
      </mc:Choice>
      <mc:Fallback>
        <oleObject progId="Equation.DSMT4" shapeId="2132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"/>
  <sheetViews>
    <sheetView showGridLines="0" tabSelected="1" workbookViewId="0">
      <selection activeCell="B10" sqref="B10:B12"/>
    </sheetView>
  </sheetViews>
  <sheetFormatPr baseColWidth="10" defaultRowHeight="12.75" x14ac:dyDescent="0.2"/>
  <cols>
    <col min="1" max="1" width="16.7109375" style="66" customWidth="1"/>
    <col min="2" max="2" width="14.140625" style="66" bestFit="1" customWidth="1"/>
    <col min="3" max="3" width="18" style="66" customWidth="1"/>
    <col min="4" max="4" width="11.42578125" style="66"/>
    <col min="5" max="5" width="1.5703125" style="66" customWidth="1"/>
    <col min="6" max="6" width="10.140625" style="66" customWidth="1"/>
    <col min="7" max="7" width="13.28515625" style="66" customWidth="1"/>
    <col min="8" max="8" width="10" style="66" customWidth="1"/>
    <col min="9" max="9" width="15.85546875" style="66" customWidth="1"/>
    <col min="10" max="16384" width="11.42578125" style="66"/>
  </cols>
  <sheetData>
    <row r="1" spans="1:11" ht="26.25" customHeight="1" thickTop="1" thickBot="1" x14ac:dyDescent="0.25">
      <c r="A1" s="115" t="s">
        <v>23</v>
      </c>
      <c r="B1" s="116"/>
      <c r="C1" s="116"/>
      <c r="D1" s="116"/>
      <c r="E1" s="116"/>
      <c r="F1" s="116"/>
      <c r="G1" s="116"/>
      <c r="H1" s="116"/>
      <c r="I1" s="117"/>
      <c r="J1" s="79"/>
      <c r="K1" s="48"/>
    </row>
    <row r="2" spans="1:11" ht="51" customHeight="1" thickTop="1" x14ac:dyDescent="0.2">
      <c r="A2" s="3"/>
      <c r="B2" s="1"/>
    </row>
    <row r="5" spans="1:11" s="2" customFormat="1" ht="27.95" customHeight="1" x14ac:dyDescent="0.2">
      <c r="A5" s="2" t="s">
        <v>36</v>
      </c>
      <c r="E5" s="67"/>
      <c r="I5" s="68"/>
    </row>
    <row r="6" spans="1:11" s="2" customFormat="1" ht="27.95" customHeight="1" x14ac:dyDescent="0.2">
      <c r="A6" s="2" t="s">
        <v>37</v>
      </c>
      <c r="I6" s="77"/>
      <c r="J6" s="78"/>
    </row>
    <row r="7" spans="1:11" s="2" customFormat="1" ht="27.95" customHeight="1" x14ac:dyDescent="0.2">
      <c r="A7" s="2" t="s">
        <v>18</v>
      </c>
      <c r="F7" s="118"/>
      <c r="G7" s="118"/>
      <c r="I7" s="77"/>
      <c r="J7" s="78"/>
    </row>
    <row r="8" spans="1:11" s="2" customFormat="1" ht="27.95" customHeight="1" x14ac:dyDescent="0.2">
      <c r="A8" s="2" t="s">
        <v>17</v>
      </c>
      <c r="F8" s="100"/>
      <c r="G8" s="12"/>
      <c r="I8" s="77"/>
      <c r="J8" s="78"/>
    </row>
    <row r="9" spans="1:11" s="2" customFormat="1" ht="27.95" customHeight="1" thickBot="1" x14ac:dyDescent="0.25">
      <c r="F9" s="100"/>
      <c r="G9" s="12"/>
    </row>
    <row r="10" spans="1:11" s="2" customFormat="1" ht="27.95" customHeight="1" thickTop="1" thickBot="1" x14ac:dyDescent="0.25">
      <c r="A10" s="69" t="s">
        <v>19</v>
      </c>
      <c r="B10" s="81"/>
      <c r="C10" s="97" t="s">
        <v>32</v>
      </c>
      <c r="D10" s="80"/>
      <c r="F10" s="100"/>
      <c r="G10" s="12"/>
    </row>
    <row r="11" spans="1:11" s="2" customFormat="1" ht="27.95" customHeight="1" thickBot="1" x14ac:dyDescent="0.25">
      <c r="A11" s="70" t="s">
        <v>20</v>
      </c>
      <c r="B11" s="62"/>
      <c r="C11" s="98" t="s">
        <v>33</v>
      </c>
      <c r="D11" s="63"/>
      <c r="F11" s="100"/>
      <c r="G11" s="11"/>
    </row>
    <row r="12" spans="1:11" ht="27.95" customHeight="1" thickBot="1" x14ac:dyDescent="0.25">
      <c r="A12" s="71" t="s">
        <v>21</v>
      </c>
      <c r="B12" s="64"/>
      <c r="C12" s="99" t="s">
        <v>34</v>
      </c>
      <c r="D12" s="65"/>
    </row>
    <row r="13" spans="1:11" ht="14.25" customHeight="1" thickTop="1" thickBot="1" x14ac:dyDescent="0.25"/>
    <row r="14" spans="1:11" ht="30" customHeight="1" thickTop="1" thickBot="1" x14ac:dyDescent="0.25">
      <c r="A14" s="73" t="s">
        <v>22</v>
      </c>
      <c r="B14" s="84" t="e">
        <f>B10*B11/B12</f>
        <v>#DIV/0!</v>
      </c>
      <c r="C14" s="74" t="s">
        <v>14</v>
      </c>
      <c r="D14" s="124"/>
      <c r="E14" s="125"/>
      <c r="F14" s="82" t="s">
        <v>41</v>
      </c>
      <c r="G14" s="83" t="e">
        <f>B14*SQRT((D10/B10)^2+(D11/B11)^2+(D12/B12)^2)</f>
        <v>#DIV/0!</v>
      </c>
      <c r="H14" s="72" t="s">
        <v>14</v>
      </c>
    </row>
    <row r="15" spans="1:11" ht="18.75" thickTop="1" x14ac:dyDescent="0.2">
      <c r="B15" s="75"/>
      <c r="D15" s="123"/>
      <c r="E15" s="123"/>
      <c r="F15" s="76"/>
    </row>
  </sheetData>
  <sheetProtection password="E94B" sheet="1" objects="1" scenarios="1" selectLockedCells="1"/>
  <mergeCells count="4">
    <mergeCell ref="D15:E15"/>
    <mergeCell ref="F7:G7"/>
    <mergeCell ref="D14:E14"/>
    <mergeCell ref="A1:I1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9218" r:id="rId4">
          <objectPr defaultSize="0" autoPict="0" r:id="rId5">
            <anchor moveWithCells="1" sizeWithCells="1">
              <from>
                <xdr:col>0</xdr:col>
                <xdr:colOff>876300</xdr:colOff>
                <xdr:row>0</xdr:row>
                <xdr:rowOff>0</xdr:rowOff>
              </from>
              <to>
                <xdr:col>2</xdr:col>
                <xdr:colOff>1038225</xdr:colOff>
                <xdr:row>0</xdr:row>
                <xdr:rowOff>0</xdr:rowOff>
              </to>
            </anchor>
          </objectPr>
        </oleObject>
      </mc:Choice>
      <mc:Fallback>
        <oleObject progId="Equation.3" shapeId="9218" r:id="rId4"/>
      </mc:Fallback>
    </mc:AlternateContent>
    <mc:AlternateContent xmlns:mc="http://schemas.openxmlformats.org/markup-compatibility/2006">
      <mc:Choice Requires="x14">
        <oleObject progId="Equation.3" shapeId="9219" r:id="rId6">
          <objectPr defaultSize="0" autoPict="0" r:id="rId7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7</xdr:col>
                <xdr:colOff>95250</xdr:colOff>
                <xdr:row>0</xdr:row>
                <xdr:rowOff>0</xdr:rowOff>
              </to>
            </anchor>
          </objectPr>
        </oleObject>
      </mc:Choice>
      <mc:Fallback>
        <oleObject progId="Equation.3" shapeId="9219" r:id="rId6"/>
      </mc:Fallback>
    </mc:AlternateContent>
    <mc:AlternateContent xmlns:mc="http://schemas.openxmlformats.org/markup-compatibility/2006">
      <mc:Choice Requires="x14">
        <oleObject progId="Equation.3" shapeId="9228" r:id="rId8">
          <objectPr defaultSize="0" autoPict="0" r:id="rId9">
            <anchor moveWithCells="1" sizeWithCells="1">
              <from>
                <xdr:col>0</xdr:col>
                <xdr:colOff>238125</xdr:colOff>
                <xdr:row>1</xdr:row>
                <xdr:rowOff>180975</xdr:rowOff>
              </from>
              <to>
                <xdr:col>1</xdr:col>
                <xdr:colOff>333375</xdr:colOff>
                <xdr:row>3</xdr:row>
                <xdr:rowOff>28575</xdr:rowOff>
              </to>
            </anchor>
          </objectPr>
        </oleObject>
      </mc:Choice>
      <mc:Fallback>
        <oleObject progId="Equation.3" shapeId="9228" r:id="rId8"/>
      </mc:Fallback>
    </mc:AlternateContent>
    <mc:AlternateContent xmlns:mc="http://schemas.openxmlformats.org/markup-compatibility/2006">
      <mc:Choice Requires="x14">
        <oleObject progId="Equation.DSMT4" shapeId="9302" r:id="rId10">
          <objectPr defaultSize="0" autoPict="0" r:id="rId11">
            <anchor moveWithCells="1" sizeWithCells="1">
              <from>
                <xdr:col>1</xdr:col>
                <xdr:colOff>447675</xdr:colOff>
                <xdr:row>1</xdr:row>
                <xdr:rowOff>85725</xdr:rowOff>
              </from>
              <to>
                <xdr:col>6</xdr:col>
                <xdr:colOff>0</xdr:colOff>
                <xdr:row>3</xdr:row>
                <xdr:rowOff>123825</xdr:rowOff>
              </to>
            </anchor>
          </objectPr>
        </oleObject>
      </mc:Choice>
      <mc:Fallback>
        <oleObject progId="Equation.DSMT4" shapeId="9302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01.précision volume</vt:lpstr>
      <vt:lpstr>02.dissolution</vt:lpstr>
      <vt:lpstr>03.dilution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</dc:creator>
  <cp:lastModifiedBy>Isabelle PRIGENT</cp:lastModifiedBy>
  <cp:lastPrinted>2014-07-09T14:46:05Z</cp:lastPrinted>
  <dcterms:created xsi:type="dcterms:W3CDTF">2014-05-31T16:08:46Z</dcterms:created>
  <dcterms:modified xsi:type="dcterms:W3CDTF">2022-06-17T07:18:52Z</dcterms:modified>
</cp:coreProperties>
</file>