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5135" activeTab="4"/>
  </bookViews>
  <sheets>
    <sheet name="01.autocollimation" sheetId="1" r:id="rId1"/>
    <sheet name="01.aide" sheetId="2" r:id="rId2"/>
    <sheet name="02.formule de Bessel" sheetId="3" r:id="rId3"/>
    <sheet name="02.aide" sheetId="4" r:id="rId4"/>
    <sheet name="03. formule conjugaison" sheetId="5" r:id="rId5"/>
    <sheet name="03.aide" sheetId="6" r:id="rId6"/>
  </sheets>
  <definedNames/>
  <calcPr fullCalcOnLoad="1"/>
</workbook>
</file>

<file path=xl/sharedStrings.xml><?xml version="1.0" encoding="utf-8"?>
<sst xmlns="http://schemas.openxmlformats.org/spreadsheetml/2006/main" count="173" uniqueCount="56">
  <si>
    <t>mesure de la distance focale par la méthode de Bessel</t>
  </si>
  <si>
    <t>résolution du réglet</t>
  </si>
  <si>
    <t>positions extrémes de mise au point</t>
  </si>
  <si>
    <r>
      <t>x</t>
    </r>
    <r>
      <rPr>
        <vertAlign val="subscript"/>
        <sz val="12"/>
        <rFont val="Arial"/>
        <family val="2"/>
      </rPr>
      <t>1</t>
    </r>
  </si>
  <si>
    <r>
      <t>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</si>
  <si>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 xml:space="preserve">1min </t>
    </r>
    <r>
      <rPr>
        <sz val="12"/>
        <rFont val="Arial"/>
        <family val="2"/>
      </rPr>
      <t>=</t>
    </r>
    <r>
      <rPr>
        <vertAlign val="subscript"/>
        <sz val="12"/>
        <rFont val="Arial"/>
        <family val="2"/>
      </rPr>
      <t xml:space="preserve"> </t>
    </r>
  </si>
  <si>
    <r>
      <t>x</t>
    </r>
    <r>
      <rPr>
        <vertAlign val="subscript"/>
        <sz val="12"/>
        <rFont val="Arial"/>
        <family val="2"/>
      </rPr>
      <t xml:space="preserve">1max </t>
    </r>
    <r>
      <rPr>
        <sz val="12"/>
        <rFont val="Arial"/>
        <family val="2"/>
      </rPr>
      <t xml:space="preserve">= </t>
    </r>
  </si>
  <si>
    <r>
      <t>x</t>
    </r>
    <r>
      <rPr>
        <vertAlign val="subscript"/>
        <sz val="12"/>
        <rFont val="Arial"/>
        <family val="2"/>
      </rPr>
      <t xml:space="preserve">2min </t>
    </r>
    <r>
      <rPr>
        <sz val="12"/>
        <rFont val="Arial"/>
        <family val="2"/>
      </rPr>
      <t>=</t>
    </r>
    <r>
      <rPr>
        <vertAlign val="subscript"/>
        <sz val="12"/>
        <rFont val="Arial"/>
        <family val="2"/>
      </rPr>
      <t xml:space="preserve"> </t>
    </r>
  </si>
  <si>
    <r>
      <t>x</t>
    </r>
    <r>
      <rPr>
        <vertAlign val="subscript"/>
        <sz val="12"/>
        <rFont val="Arial"/>
        <family val="2"/>
      </rPr>
      <t xml:space="preserve">2max </t>
    </r>
    <r>
      <rPr>
        <sz val="12"/>
        <rFont val="Arial"/>
        <family val="2"/>
      </rPr>
      <t xml:space="preserve">= </t>
    </r>
  </si>
  <si>
    <r>
      <t>d = x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0"/>
      </rPr>
      <t>- x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</si>
  <si>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grad =</t>
  </si>
  <si>
    <t>mesure de la distance focale en utilisant la formule de conjugaison</t>
  </si>
  <si>
    <r>
      <t>x</t>
    </r>
    <r>
      <rPr>
        <vertAlign val="subscript"/>
        <sz val="12"/>
        <rFont val="Arial"/>
        <family val="2"/>
      </rPr>
      <t xml:space="preserve">min </t>
    </r>
    <r>
      <rPr>
        <sz val="12"/>
        <rFont val="Arial"/>
        <family val="2"/>
      </rPr>
      <t>=</t>
    </r>
    <r>
      <rPr>
        <vertAlign val="subscript"/>
        <sz val="12"/>
        <rFont val="Arial"/>
        <family val="2"/>
      </rPr>
      <t xml:space="preserve"> </t>
    </r>
  </si>
  <si>
    <r>
      <t>x</t>
    </r>
    <r>
      <rPr>
        <vertAlign val="subscript"/>
        <sz val="12"/>
        <rFont val="Arial"/>
        <family val="2"/>
      </rPr>
      <t xml:space="preserve">max </t>
    </r>
    <r>
      <rPr>
        <sz val="12"/>
        <rFont val="Arial"/>
        <family val="2"/>
      </rPr>
      <t xml:space="preserve">= </t>
    </r>
  </si>
  <si>
    <t>x</t>
  </si>
  <si>
    <t>position de l'objet</t>
  </si>
  <si>
    <t>position de l'image</t>
  </si>
  <si>
    <t>cm</t>
  </si>
  <si>
    <t>?</t>
  </si>
  <si>
    <t xml:space="preserve">résolution du réglet </t>
  </si>
  <si>
    <t xml:space="preserve">positions extrémes de mise au point </t>
  </si>
  <si>
    <t xml:space="preserve">Distance entre l'objet et l'image </t>
  </si>
  <si>
    <t>formules à rentrer</t>
  </si>
  <si>
    <r>
      <t xml:space="preserve">valeurs à rentrer </t>
    </r>
    <r>
      <rPr>
        <b/>
        <sz val="12"/>
        <color indexed="10"/>
        <rFont val="Arial"/>
        <family val="2"/>
      </rPr>
      <t>en cm</t>
    </r>
  </si>
  <si>
    <t>distance entre les 2 positions de la lentille</t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</si>
  <si>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 xml:space="preserve"> = x</t>
    </r>
    <r>
      <rPr>
        <vertAlign val="subscript"/>
        <sz val="12"/>
        <rFont val="Arial"/>
        <family val="2"/>
      </rPr>
      <t>1min</t>
    </r>
    <r>
      <rPr>
        <sz val="12"/>
        <rFont val="Arial"/>
        <family val="0"/>
      </rPr>
      <t>+(x</t>
    </r>
    <r>
      <rPr>
        <vertAlign val="subscript"/>
        <sz val="12"/>
        <rFont val="Arial"/>
        <family val="2"/>
      </rPr>
      <t>1max</t>
    </r>
    <r>
      <rPr>
        <sz val="12"/>
        <rFont val="Arial"/>
        <family val="0"/>
      </rPr>
      <t>-x</t>
    </r>
    <r>
      <rPr>
        <vertAlign val="subscript"/>
        <sz val="12"/>
        <rFont val="Arial"/>
        <family val="2"/>
      </rPr>
      <t>1min</t>
    </r>
    <r>
      <rPr>
        <sz val="12"/>
        <rFont val="Arial"/>
        <family val="0"/>
      </rPr>
      <t>)/2 =</t>
    </r>
  </si>
  <si>
    <r>
      <t>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 xml:space="preserve"> = x</t>
    </r>
    <r>
      <rPr>
        <vertAlign val="subscript"/>
        <sz val="12"/>
        <rFont val="Arial"/>
        <family val="2"/>
      </rPr>
      <t>2min</t>
    </r>
    <r>
      <rPr>
        <sz val="12"/>
        <rFont val="Arial"/>
        <family val="0"/>
      </rPr>
      <t>+(x</t>
    </r>
    <r>
      <rPr>
        <vertAlign val="subscript"/>
        <sz val="12"/>
        <rFont val="Arial"/>
        <family val="2"/>
      </rPr>
      <t>2max</t>
    </r>
    <r>
      <rPr>
        <sz val="12"/>
        <rFont val="Arial"/>
        <family val="0"/>
      </rPr>
      <t>-x</t>
    </r>
    <r>
      <rPr>
        <vertAlign val="subscript"/>
        <sz val="12"/>
        <rFont val="Arial"/>
        <family val="2"/>
      </rPr>
      <t>2min</t>
    </r>
    <r>
      <rPr>
        <sz val="12"/>
        <rFont val="Arial"/>
        <family val="0"/>
      </rPr>
      <t>)/2 =</t>
    </r>
  </si>
  <si>
    <t>incertitudes</t>
  </si>
  <si>
    <t>focale de la lentille</t>
  </si>
  <si>
    <t>f' =</t>
  </si>
  <si>
    <t>vergence de la lentille</t>
  </si>
  <si>
    <t>C =</t>
  </si>
  <si>
    <t>dioptries</t>
  </si>
  <si>
    <t xml:space="preserve">formules à rentrer </t>
  </si>
  <si>
    <t xml:space="preserve">C = </t>
  </si>
  <si>
    <r>
      <t>x = x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>+</t>
    </r>
    <r>
      <rPr>
        <sz val="12"/>
        <rFont val="Arial"/>
        <family val="0"/>
      </rPr>
      <t>(x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0"/>
      </rPr>
      <t>-x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0"/>
      </rPr>
      <t>)/2 =</t>
    </r>
  </si>
  <si>
    <r>
      <t>X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  <r>
      <rPr>
        <vertAlign val="subscript"/>
        <sz val="12"/>
        <rFont val="Arial"/>
        <family val="2"/>
      </rPr>
      <t xml:space="preserve"> </t>
    </r>
  </si>
  <si>
    <r>
      <t>x</t>
    </r>
    <r>
      <rPr>
        <vertAlign val="subscript"/>
        <sz val="12"/>
        <rFont val="Arial"/>
        <family val="2"/>
      </rPr>
      <t xml:space="preserve">2min </t>
    </r>
    <r>
      <rPr>
        <sz val="12"/>
        <rFont val="Arial"/>
        <family val="2"/>
      </rPr>
      <t xml:space="preserve">= </t>
    </r>
  </si>
  <si>
    <r>
      <t>x</t>
    </r>
    <r>
      <rPr>
        <vertAlign val="subscript"/>
        <sz val="12"/>
        <rFont val="Arial"/>
        <family val="2"/>
      </rPr>
      <t xml:space="preserve">2max </t>
    </r>
    <r>
      <rPr>
        <sz val="12"/>
        <rFont val="Arial"/>
        <family val="2"/>
      </rPr>
      <t>=</t>
    </r>
    <r>
      <rPr>
        <vertAlign val="subscript"/>
        <sz val="12"/>
        <rFont val="Arial"/>
        <family val="2"/>
      </rPr>
      <t xml:space="preserve"> </t>
    </r>
  </si>
  <si>
    <t>positions extrèmes de la lentille</t>
  </si>
  <si>
    <t>Incertitudes</t>
  </si>
  <si>
    <r>
      <rPr>
        <sz val="12"/>
        <rFont val="Arial"/>
        <family val="2"/>
      </rPr>
      <t>Uf'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0"/>
      </rPr>
      <t xml:space="preserve">= </t>
    </r>
  </si>
  <si>
    <r>
      <rPr>
        <sz val="12"/>
        <rFont val="Arial"/>
        <family val="2"/>
      </rPr>
      <t>Uf'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= </t>
    </r>
  </si>
  <si>
    <r>
      <rPr>
        <sz val="12"/>
        <rFont val="Arial"/>
        <family val="2"/>
      </rPr>
      <t>UC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= </t>
    </r>
  </si>
  <si>
    <t>Mesure de la distance focale par autocollimation</t>
  </si>
  <si>
    <r>
      <rPr>
        <sz val="12"/>
        <rFont val="Arial"/>
        <family val="2"/>
      </rPr>
      <t>UD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0"/>
      </rPr>
      <t xml:space="preserve">= </t>
    </r>
  </si>
  <si>
    <r>
      <rPr>
        <sz val="12"/>
        <rFont val="Arial"/>
        <family val="2"/>
      </rPr>
      <t>Ud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0"/>
      </rPr>
      <t xml:space="preserve">= </t>
    </r>
  </si>
  <si>
    <t>position de l'écran</t>
  </si>
  <si>
    <t>X1 =</t>
  </si>
  <si>
    <t xml:space="preserve">X2 = </t>
  </si>
  <si>
    <t>D = X2-X1</t>
  </si>
  <si>
    <r>
      <t>X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0"/>
      </rPr>
      <t>=</t>
    </r>
  </si>
  <si>
    <r>
      <t>X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0"/>
      </rPr>
      <t>=</t>
    </r>
  </si>
  <si>
    <r>
      <rPr>
        <sz val="12"/>
        <rFont val="Arial"/>
        <family val="2"/>
      </rPr>
      <t>Uf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= </t>
    </r>
  </si>
  <si>
    <t xml:space="preserve">Uf= </t>
  </si>
  <si>
    <t xml:space="preserve">UC =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</si>
</sst>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Symbol"/>
      <family val="1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Symbol"/>
      <family val="1"/>
    </font>
    <font>
      <b/>
      <sz val="14"/>
      <color indexed="10"/>
      <name val="Arial"/>
      <family val="0"/>
    </font>
    <font>
      <i/>
      <sz val="11"/>
      <name val="Arial"/>
      <family val="2"/>
    </font>
    <font>
      <sz val="36"/>
      <name val="Wingdings 3"/>
      <family val="1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indexed="41"/>
      </patternFill>
    </fill>
    <fill>
      <patternFill patternType="gray0625">
        <bgColor indexed="27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4" fillId="35" borderId="14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0" fontId="13" fillId="35" borderId="14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 horizontal="center" vertical="center"/>
      <protection locked="0"/>
    </xf>
    <xf numFmtId="0" fontId="13" fillId="35" borderId="12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9" fillId="35" borderId="17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9" fillId="27" borderId="19" xfId="0" applyFont="1" applyFill="1" applyBorder="1" applyAlignment="1">
      <alignment horizontal="center" vertical="center"/>
    </xf>
    <xf numFmtId="0" fontId="9" fillId="27" borderId="20" xfId="0" applyFont="1" applyFill="1" applyBorder="1" applyAlignment="1">
      <alignment horizontal="center" vertical="center"/>
    </xf>
    <xf numFmtId="0" fontId="9" fillId="27" borderId="21" xfId="0" applyFont="1" applyFill="1" applyBorder="1" applyAlignment="1">
      <alignment horizontal="center" vertical="center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52" fillId="35" borderId="10" xfId="0" applyFont="1" applyFill="1" applyBorder="1" applyAlignment="1" applyProtection="1">
      <alignment horizontal="center" vertical="center"/>
      <protection locked="0"/>
    </xf>
    <xf numFmtId="0" fontId="9" fillId="27" borderId="19" xfId="0" applyFont="1" applyFill="1" applyBorder="1" applyAlignment="1" applyProtection="1">
      <alignment horizontal="center" vertical="center"/>
      <protection/>
    </xf>
    <xf numFmtId="0" fontId="9" fillId="27" borderId="20" xfId="0" applyFont="1" applyFill="1" applyBorder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3" fillId="33" borderId="20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right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52" fillId="35" borderId="10" xfId="0" applyFont="1" applyFill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35" borderId="19" xfId="0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 applyProtection="1">
      <alignment horizontal="center" vertical="center"/>
      <protection/>
    </xf>
    <xf numFmtId="0" fontId="13" fillId="35" borderId="21" xfId="0" applyFont="1" applyFill="1" applyBorder="1" applyAlignment="1" applyProtection="1">
      <alignment horizontal="center" vertical="center"/>
      <protection/>
    </xf>
    <xf numFmtId="2" fontId="13" fillId="35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right" vertical="center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33" fillId="0" borderId="34" xfId="0" applyFont="1" applyBorder="1" applyAlignment="1" applyProtection="1">
      <alignment vertical="center"/>
      <protection/>
    </xf>
    <xf numFmtId="0" fontId="33" fillId="0" borderId="41" xfId="0" applyFont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vertical="center"/>
      <protection/>
    </xf>
    <xf numFmtId="0" fontId="33" fillId="0" borderId="43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2" fontId="13" fillId="35" borderId="14" xfId="0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9" fillId="37" borderId="19" xfId="0" applyFont="1" applyFill="1" applyBorder="1" applyAlignment="1" applyProtection="1">
      <alignment horizontal="center" vertical="center"/>
      <protection/>
    </xf>
    <xf numFmtId="0" fontId="9" fillId="37" borderId="20" xfId="0" applyFont="1" applyFill="1" applyBorder="1" applyAlignment="1" applyProtection="1">
      <alignment horizontal="center" vertical="center"/>
      <protection/>
    </xf>
    <xf numFmtId="0" fontId="9" fillId="37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3" fillId="38" borderId="0" xfId="0" applyFont="1" applyFill="1" applyBorder="1" applyAlignment="1" applyProtection="1">
      <alignment vertical="center"/>
      <protection/>
    </xf>
    <xf numFmtId="0" fontId="15" fillId="38" borderId="0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right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righ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right" vertical="center"/>
      <protection/>
    </xf>
    <xf numFmtId="0" fontId="2" fillId="0" borderId="32" xfId="0" applyFont="1" applyFill="1" applyBorder="1" applyAlignment="1" applyProtection="1">
      <alignment horizontal="righ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right" vertical="center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3" fillId="35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55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0.wmf" /><Relationship Id="rId4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0.w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10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7.emf" /><Relationship Id="rId6" Type="http://schemas.openxmlformats.org/officeDocument/2006/relationships/image" Target="../media/image10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4.emf" /><Relationship Id="rId3" Type="http://schemas.openxmlformats.org/officeDocument/2006/relationships/image" Target="../media/image13.wmf" /><Relationship Id="rId4" Type="http://schemas.openxmlformats.org/officeDocument/2006/relationships/image" Target="../media/image15.wmf" /><Relationship Id="rId5" Type="http://schemas.openxmlformats.org/officeDocument/2006/relationships/image" Target="../media/image16.w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4.emf" /><Relationship Id="rId3" Type="http://schemas.openxmlformats.org/officeDocument/2006/relationships/image" Target="../media/image13.wmf" /><Relationship Id="rId4" Type="http://schemas.openxmlformats.org/officeDocument/2006/relationships/image" Target="../media/image15.wmf" /><Relationship Id="rId5" Type="http://schemas.openxmlformats.org/officeDocument/2006/relationships/image" Target="../media/image16.wmf" /><Relationship Id="rId6" Type="http://schemas.openxmlformats.org/officeDocument/2006/relationships/image" Target="../media/image1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19050</xdr:rowOff>
    </xdr:from>
    <xdr:to>
      <xdr:col>15</xdr:col>
      <xdr:colOff>114300</xdr:colOff>
      <xdr:row>7</xdr:row>
      <xdr:rowOff>314325</xdr:rowOff>
    </xdr:to>
    <xdr:sp>
      <xdr:nvSpPr>
        <xdr:cNvPr id="1" name="Rectangle 3"/>
        <xdr:cNvSpPr>
          <a:spLocks/>
        </xdr:cNvSpPr>
      </xdr:nvSpPr>
      <xdr:spPr>
        <a:xfrm>
          <a:off x="6581775" y="1314450"/>
          <a:ext cx="32194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7</xdr:row>
      <xdr:rowOff>390525</xdr:rowOff>
    </xdr:from>
    <xdr:to>
      <xdr:col>11</xdr:col>
      <xdr:colOff>514350</xdr:colOff>
      <xdr:row>9</xdr:row>
      <xdr:rowOff>342900</xdr:rowOff>
    </xdr:to>
    <xdr:sp>
      <xdr:nvSpPr>
        <xdr:cNvPr id="2" name="Rectangle 12"/>
        <xdr:cNvSpPr>
          <a:spLocks/>
        </xdr:cNvSpPr>
      </xdr:nvSpPr>
      <xdr:spPr>
        <a:xfrm>
          <a:off x="6581775" y="2143125"/>
          <a:ext cx="9048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85725</xdr:rowOff>
    </xdr:from>
    <xdr:to>
      <xdr:col>12</xdr:col>
      <xdr:colOff>66675</xdr:colOff>
      <xdr:row>14</xdr:row>
      <xdr:rowOff>76200</xdr:rowOff>
    </xdr:to>
    <xdr:sp>
      <xdr:nvSpPr>
        <xdr:cNvPr id="3" name="Rectangle 13"/>
        <xdr:cNvSpPr>
          <a:spLocks/>
        </xdr:cNvSpPr>
      </xdr:nvSpPr>
      <xdr:spPr>
        <a:xfrm>
          <a:off x="6600825" y="3781425"/>
          <a:ext cx="12001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142875</xdr:colOff>
      <xdr:row>1</xdr:row>
      <xdr:rowOff>47625</xdr:rowOff>
    </xdr:from>
    <xdr:to>
      <xdr:col>8</xdr:col>
      <xdr:colOff>95250</xdr:colOff>
      <xdr:row>8</xdr:row>
      <xdr:rowOff>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00050"/>
          <a:ext cx="27908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10</xdr:row>
      <xdr:rowOff>47625</xdr:rowOff>
    </xdr:from>
    <xdr:to>
      <xdr:col>16</xdr:col>
      <xdr:colOff>85725</xdr:colOff>
      <xdr:row>12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6581775" y="2981325"/>
          <a:ext cx="39528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</xdr:row>
      <xdr:rowOff>19050</xdr:rowOff>
    </xdr:from>
    <xdr:to>
      <xdr:col>15</xdr:col>
      <xdr:colOff>114300</xdr:colOff>
      <xdr:row>7</xdr:row>
      <xdr:rowOff>314325</xdr:rowOff>
    </xdr:to>
    <xdr:sp>
      <xdr:nvSpPr>
        <xdr:cNvPr id="1" name="Rectangle 3"/>
        <xdr:cNvSpPr>
          <a:spLocks/>
        </xdr:cNvSpPr>
      </xdr:nvSpPr>
      <xdr:spPr>
        <a:xfrm>
          <a:off x="6581775" y="1314450"/>
          <a:ext cx="32194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7</xdr:row>
      <xdr:rowOff>390525</xdr:rowOff>
    </xdr:from>
    <xdr:to>
      <xdr:col>11</xdr:col>
      <xdr:colOff>514350</xdr:colOff>
      <xdr:row>9</xdr:row>
      <xdr:rowOff>342900</xdr:rowOff>
    </xdr:to>
    <xdr:sp>
      <xdr:nvSpPr>
        <xdr:cNvPr id="2" name="Rectangle 12"/>
        <xdr:cNvSpPr>
          <a:spLocks/>
        </xdr:cNvSpPr>
      </xdr:nvSpPr>
      <xdr:spPr>
        <a:xfrm>
          <a:off x="6581775" y="2143125"/>
          <a:ext cx="9048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12</xdr:row>
      <xdr:rowOff>85725</xdr:rowOff>
    </xdr:from>
    <xdr:to>
      <xdr:col>12</xdr:col>
      <xdr:colOff>66675</xdr:colOff>
      <xdr:row>14</xdr:row>
      <xdr:rowOff>76200</xdr:rowOff>
    </xdr:to>
    <xdr:sp>
      <xdr:nvSpPr>
        <xdr:cNvPr id="3" name="Rectangle 13"/>
        <xdr:cNvSpPr>
          <a:spLocks/>
        </xdr:cNvSpPr>
      </xdr:nvSpPr>
      <xdr:spPr>
        <a:xfrm>
          <a:off x="6600825" y="3781425"/>
          <a:ext cx="12001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142875</xdr:colOff>
      <xdr:row>1</xdr:row>
      <xdr:rowOff>47625</xdr:rowOff>
    </xdr:from>
    <xdr:to>
      <xdr:col>8</xdr:col>
      <xdr:colOff>95250</xdr:colOff>
      <xdr:row>7</xdr:row>
      <xdr:rowOff>390525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00050"/>
          <a:ext cx="2790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10</xdr:row>
      <xdr:rowOff>47625</xdr:rowOff>
    </xdr:from>
    <xdr:to>
      <xdr:col>16</xdr:col>
      <xdr:colOff>85725</xdr:colOff>
      <xdr:row>12</xdr:row>
      <xdr:rowOff>38100</xdr:rowOff>
    </xdr:to>
    <xdr:sp>
      <xdr:nvSpPr>
        <xdr:cNvPr id="5" name="Rectangle 13"/>
        <xdr:cNvSpPr>
          <a:spLocks/>
        </xdr:cNvSpPr>
      </xdr:nvSpPr>
      <xdr:spPr>
        <a:xfrm>
          <a:off x="6581775" y="2981325"/>
          <a:ext cx="39528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76200</xdr:rowOff>
    </xdr:from>
    <xdr:to>
      <xdr:col>8</xdr:col>
      <xdr:colOff>200025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28625"/>
          <a:ext cx="2857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7</xdr:row>
      <xdr:rowOff>257175</xdr:rowOff>
    </xdr:from>
    <xdr:to>
      <xdr:col>12</xdr:col>
      <xdr:colOff>219075</xdr:colOff>
      <xdr:row>9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6972300" y="2009775"/>
          <a:ext cx="12763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38100</xdr:rowOff>
    </xdr:from>
    <xdr:to>
      <xdr:col>18</xdr:col>
      <xdr:colOff>171450</xdr:colOff>
      <xdr:row>14</xdr:row>
      <xdr:rowOff>28575</xdr:rowOff>
    </xdr:to>
    <xdr:sp>
      <xdr:nvSpPr>
        <xdr:cNvPr id="3" name="Rectangle 6"/>
        <xdr:cNvSpPr>
          <a:spLocks/>
        </xdr:cNvSpPr>
      </xdr:nvSpPr>
      <xdr:spPr>
        <a:xfrm>
          <a:off x="6972300" y="3733800"/>
          <a:ext cx="54673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14</xdr:row>
      <xdr:rowOff>152400</xdr:rowOff>
    </xdr:from>
    <xdr:to>
      <xdr:col>16</xdr:col>
      <xdr:colOff>142875</xdr:colOff>
      <xdr:row>16</xdr:row>
      <xdr:rowOff>361950</xdr:rowOff>
    </xdr:to>
    <xdr:sp>
      <xdr:nvSpPr>
        <xdr:cNvPr id="4" name="Rectangle 7"/>
        <xdr:cNvSpPr>
          <a:spLocks/>
        </xdr:cNvSpPr>
      </xdr:nvSpPr>
      <xdr:spPr>
        <a:xfrm>
          <a:off x="6972300" y="4610100"/>
          <a:ext cx="39147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323850</xdr:rowOff>
    </xdr:from>
    <xdr:to>
      <xdr:col>13</xdr:col>
      <xdr:colOff>304800</xdr:colOff>
      <xdr:row>11</xdr:row>
      <xdr:rowOff>314325</xdr:rowOff>
    </xdr:to>
    <xdr:sp>
      <xdr:nvSpPr>
        <xdr:cNvPr id="5" name="Rectangle 10"/>
        <xdr:cNvSpPr>
          <a:spLocks/>
        </xdr:cNvSpPr>
      </xdr:nvSpPr>
      <xdr:spPr>
        <a:xfrm>
          <a:off x="6962775" y="2876550"/>
          <a:ext cx="180022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7</xdr:row>
      <xdr:rowOff>266700</xdr:rowOff>
    </xdr:from>
    <xdr:to>
      <xdr:col>14</xdr:col>
      <xdr:colOff>19050</xdr:colOff>
      <xdr:row>9</xdr:row>
      <xdr:rowOff>219075</xdr:rowOff>
    </xdr:to>
    <xdr:sp>
      <xdr:nvSpPr>
        <xdr:cNvPr id="6" name="Rectangle 12"/>
        <xdr:cNvSpPr>
          <a:spLocks/>
        </xdr:cNvSpPr>
      </xdr:nvSpPr>
      <xdr:spPr>
        <a:xfrm>
          <a:off x="8334375" y="2019300"/>
          <a:ext cx="9048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171450</xdr:rowOff>
    </xdr:from>
    <xdr:to>
      <xdr:col>12</xdr:col>
      <xdr:colOff>152400</xdr:colOff>
      <xdr:row>19</xdr:row>
      <xdr:rowOff>161925</xdr:rowOff>
    </xdr:to>
    <xdr:sp>
      <xdr:nvSpPr>
        <xdr:cNvPr id="7" name="Rectangle 13"/>
        <xdr:cNvSpPr>
          <a:spLocks/>
        </xdr:cNvSpPr>
      </xdr:nvSpPr>
      <xdr:spPr>
        <a:xfrm>
          <a:off x="6981825" y="5553075"/>
          <a:ext cx="12001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76200</xdr:rowOff>
    </xdr:from>
    <xdr:to>
      <xdr:col>8</xdr:col>
      <xdr:colOff>200025</xdr:colOff>
      <xdr:row>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28625"/>
          <a:ext cx="28575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7</xdr:row>
      <xdr:rowOff>257175</xdr:rowOff>
    </xdr:from>
    <xdr:to>
      <xdr:col>12</xdr:col>
      <xdr:colOff>219075</xdr:colOff>
      <xdr:row>9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6972300" y="2009775"/>
          <a:ext cx="12763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38100</xdr:rowOff>
    </xdr:from>
    <xdr:to>
      <xdr:col>18</xdr:col>
      <xdr:colOff>171450</xdr:colOff>
      <xdr:row>14</xdr:row>
      <xdr:rowOff>28575</xdr:rowOff>
    </xdr:to>
    <xdr:sp>
      <xdr:nvSpPr>
        <xdr:cNvPr id="3" name="Rectangle 6"/>
        <xdr:cNvSpPr>
          <a:spLocks/>
        </xdr:cNvSpPr>
      </xdr:nvSpPr>
      <xdr:spPr>
        <a:xfrm>
          <a:off x="6972300" y="3733800"/>
          <a:ext cx="54673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14</xdr:row>
      <xdr:rowOff>152400</xdr:rowOff>
    </xdr:from>
    <xdr:to>
      <xdr:col>16</xdr:col>
      <xdr:colOff>142875</xdr:colOff>
      <xdr:row>16</xdr:row>
      <xdr:rowOff>361950</xdr:rowOff>
    </xdr:to>
    <xdr:sp>
      <xdr:nvSpPr>
        <xdr:cNvPr id="4" name="Rectangle 7"/>
        <xdr:cNvSpPr>
          <a:spLocks/>
        </xdr:cNvSpPr>
      </xdr:nvSpPr>
      <xdr:spPr>
        <a:xfrm>
          <a:off x="6972300" y="4610100"/>
          <a:ext cx="39147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323850</xdr:rowOff>
    </xdr:from>
    <xdr:to>
      <xdr:col>13</xdr:col>
      <xdr:colOff>304800</xdr:colOff>
      <xdr:row>11</xdr:row>
      <xdr:rowOff>314325</xdr:rowOff>
    </xdr:to>
    <xdr:sp>
      <xdr:nvSpPr>
        <xdr:cNvPr id="5" name="Rectangle 10"/>
        <xdr:cNvSpPr>
          <a:spLocks/>
        </xdr:cNvSpPr>
      </xdr:nvSpPr>
      <xdr:spPr>
        <a:xfrm>
          <a:off x="6962775" y="2876550"/>
          <a:ext cx="180022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7</xdr:row>
      <xdr:rowOff>266700</xdr:rowOff>
    </xdr:from>
    <xdr:to>
      <xdr:col>14</xdr:col>
      <xdr:colOff>19050</xdr:colOff>
      <xdr:row>9</xdr:row>
      <xdr:rowOff>219075</xdr:rowOff>
    </xdr:to>
    <xdr:sp>
      <xdr:nvSpPr>
        <xdr:cNvPr id="6" name="Rectangle 12"/>
        <xdr:cNvSpPr>
          <a:spLocks/>
        </xdr:cNvSpPr>
      </xdr:nvSpPr>
      <xdr:spPr>
        <a:xfrm>
          <a:off x="8334375" y="2019300"/>
          <a:ext cx="904875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17</xdr:row>
      <xdr:rowOff>171450</xdr:rowOff>
    </xdr:from>
    <xdr:to>
      <xdr:col>12</xdr:col>
      <xdr:colOff>152400</xdr:colOff>
      <xdr:row>19</xdr:row>
      <xdr:rowOff>161925</xdr:rowOff>
    </xdr:to>
    <xdr:sp>
      <xdr:nvSpPr>
        <xdr:cNvPr id="7" name="Rectangle 13"/>
        <xdr:cNvSpPr>
          <a:spLocks/>
        </xdr:cNvSpPr>
      </xdr:nvSpPr>
      <xdr:spPr>
        <a:xfrm>
          <a:off x="6981825" y="5553075"/>
          <a:ext cx="1200150" cy="752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8</xdr:row>
      <xdr:rowOff>38100</xdr:rowOff>
    </xdr:from>
    <xdr:to>
      <xdr:col>15</xdr:col>
      <xdr:colOff>495300</xdr:colOff>
      <xdr:row>9</xdr:row>
      <xdr:rowOff>342900</xdr:rowOff>
    </xdr:to>
    <xdr:sp>
      <xdr:nvSpPr>
        <xdr:cNvPr id="1" name="Rectangle 13"/>
        <xdr:cNvSpPr>
          <a:spLocks/>
        </xdr:cNvSpPr>
      </xdr:nvSpPr>
      <xdr:spPr>
        <a:xfrm>
          <a:off x="6772275" y="2171700"/>
          <a:ext cx="4362450" cy="657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15</xdr:row>
      <xdr:rowOff>95250</xdr:rowOff>
    </xdr:from>
    <xdr:to>
      <xdr:col>12</xdr:col>
      <xdr:colOff>104775</xdr:colOff>
      <xdr:row>18</xdr:row>
      <xdr:rowOff>9525</xdr:rowOff>
    </xdr:to>
    <xdr:sp>
      <xdr:nvSpPr>
        <xdr:cNvPr id="2" name="Rectangle 19"/>
        <xdr:cNvSpPr>
          <a:spLocks/>
        </xdr:cNvSpPr>
      </xdr:nvSpPr>
      <xdr:spPr>
        <a:xfrm>
          <a:off x="6781800" y="4514850"/>
          <a:ext cx="1676400" cy="8286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18</xdr:row>
      <xdr:rowOff>133350</xdr:rowOff>
    </xdr:from>
    <xdr:to>
      <xdr:col>11</xdr:col>
      <xdr:colOff>285750</xdr:colOff>
      <xdr:row>20</xdr:row>
      <xdr:rowOff>104775</xdr:rowOff>
    </xdr:to>
    <xdr:sp>
      <xdr:nvSpPr>
        <xdr:cNvPr id="3" name="Rectangle 20"/>
        <xdr:cNvSpPr>
          <a:spLocks/>
        </xdr:cNvSpPr>
      </xdr:nvSpPr>
      <xdr:spPr>
        <a:xfrm>
          <a:off x="6800850" y="5467350"/>
          <a:ext cx="1076325" cy="657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12</xdr:row>
      <xdr:rowOff>180975</xdr:rowOff>
    </xdr:from>
    <xdr:to>
      <xdr:col>11</xdr:col>
      <xdr:colOff>381000</xdr:colOff>
      <xdr:row>14</xdr:row>
      <xdr:rowOff>314325</xdr:rowOff>
    </xdr:to>
    <xdr:sp>
      <xdr:nvSpPr>
        <xdr:cNvPr id="4" name="Rectangle 22"/>
        <xdr:cNvSpPr>
          <a:spLocks/>
        </xdr:cNvSpPr>
      </xdr:nvSpPr>
      <xdr:spPr>
        <a:xfrm>
          <a:off x="6781800" y="3724275"/>
          <a:ext cx="1190625" cy="657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10</xdr:row>
      <xdr:rowOff>47625</xdr:rowOff>
    </xdr:from>
    <xdr:to>
      <xdr:col>15</xdr:col>
      <xdr:colOff>495300</xdr:colOff>
      <xdr:row>12</xdr:row>
      <xdr:rowOff>57150</xdr:rowOff>
    </xdr:to>
    <xdr:sp>
      <xdr:nvSpPr>
        <xdr:cNvPr id="5" name="Rectangle 32"/>
        <xdr:cNvSpPr>
          <a:spLocks/>
        </xdr:cNvSpPr>
      </xdr:nvSpPr>
      <xdr:spPr>
        <a:xfrm>
          <a:off x="6781800" y="2886075"/>
          <a:ext cx="4352925" cy="714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</xdr:row>
      <xdr:rowOff>66675</xdr:rowOff>
    </xdr:from>
    <xdr:to>
      <xdr:col>11</xdr:col>
      <xdr:colOff>628650</xdr:colOff>
      <xdr:row>7</xdr:row>
      <xdr:rowOff>333375</xdr:rowOff>
    </xdr:to>
    <xdr:pic>
      <xdr:nvPicPr>
        <xdr:cNvPr id="6" name="Imag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9100"/>
          <a:ext cx="2914650" cy="16287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8</xdr:row>
      <xdr:rowOff>38100</xdr:rowOff>
    </xdr:from>
    <xdr:to>
      <xdr:col>15</xdr:col>
      <xdr:colOff>495300</xdr:colOff>
      <xdr:row>9</xdr:row>
      <xdr:rowOff>342900</xdr:rowOff>
    </xdr:to>
    <xdr:sp>
      <xdr:nvSpPr>
        <xdr:cNvPr id="1" name="Rectangle 13"/>
        <xdr:cNvSpPr>
          <a:spLocks/>
        </xdr:cNvSpPr>
      </xdr:nvSpPr>
      <xdr:spPr>
        <a:xfrm>
          <a:off x="6772275" y="2171700"/>
          <a:ext cx="4362450" cy="657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15</xdr:row>
      <xdr:rowOff>95250</xdr:rowOff>
    </xdr:from>
    <xdr:to>
      <xdr:col>12</xdr:col>
      <xdr:colOff>104775</xdr:colOff>
      <xdr:row>18</xdr:row>
      <xdr:rowOff>9525</xdr:rowOff>
    </xdr:to>
    <xdr:sp>
      <xdr:nvSpPr>
        <xdr:cNvPr id="2" name="Rectangle 19"/>
        <xdr:cNvSpPr>
          <a:spLocks/>
        </xdr:cNvSpPr>
      </xdr:nvSpPr>
      <xdr:spPr>
        <a:xfrm>
          <a:off x="6781800" y="4514850"/>
          <a:ext cx="1676400" cy="8286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18</xdr:row>
      <xdr:rowOff>133350</xdr:rowOff>
    </xdr:from>
    <xdr:to>
      <xdr:col>11</xdr:col>
      <xdr:colOff>285750</xdr:colOff>
      <xdr:row>20</xdr:row>
      <xdr:rowOff>104775</xdr:rowOff>
    </xdr:to>
    <xdr:sp>
      <xdr:nvSpPr>
        <xdr:cNvPr id="3" name="Rectangle 20"/>
        <xdr:cNvSpPr>
          <a:spLocks/>
        </xdr:cNvSpPr>
      </xdr:nvSpPr>
      <xdr:spPr>
        <a:xfrm>
          <a:off x="6800850" y="5467350"/>
          <a:ext cx="1076325" cy="657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12</xdr:row>
      <xdr:rowOff>180975</xdr:rowOff>
    </xdr:from>
    <xdr:to>
      <xdr:col>11</xdr:col>
      <xdr:colOff>381000</xdr:colOff>
      <xdr:row>14</xdr:row>
      <xdr:rowOff>314325</xdr:rowOff>
    </xdr:to>
    <xdr:sp>
      <xdr:nvSpPr>
        <xdr:cNvPr id="4" name="Rectangle 22"/>
        <xdr:cNvSpPr>
          <a:spLocks/>
        </xdr:cNvSpPr>
      </xdr:nvSpPr>
      <xdr:spPr>
        <a:xfrm>
          <a:off x="6781800" y="3724275"/>
          <a:ext cx="1190625" cy="657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10</xdr:row>
      <xdr:rowOff>47625</xdr:rowOff>
    </xdr:from>
    <xdr:to>
      <xdr:col>15</xdr:col>
      <xdr:colOff>495300</xdr:colOff>
      <xdr:row>12</xdr:row>
      <xdr:rowOff>57150</xdr:rowOff>
    </xdr:to>
    <xdr:sp>
      <xdr:nvSpPr>
        <xdr:cNvPr id="5" name="Rectangle 32"/>
        <xdr:cNvSpPr>
          <a:spLocks/>
        </xdr:cNvSpPr>
      </xdr:nvSpPr>
      <xdr:spPr>
        <a:xfrm>
          <a:off x="6781800" y="2886075"/>
          <a:ext cx="4352925" cy="714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</xdr:row>
      <xdr:rowOff>66675</xdr:rowOff>
    </xdr:from>
    <xdr:to>
      <xdr:col>11</xdr:col>
      <xdr:colOff>628650</xdr:colOff>
      <xdr:row>7</xdr:row>
      <xdr:rowOff>333375</xdr:rowOff>
    </xdr:to>
    <xdr:pic>
      <xdr:nvPicPr>
        <xdr:cNvPr id="6" name="Imag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9100"/>
          <a:ext cx="2914650" cy="1628775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vmlDrawing" Target="../drawings/vmlDrawing5.vml" /><Relationship Id="rId11" Type="http://schemas.openxmlformats.org/officeDocument/2006/relationships/drawing" Target="../drawings/drawing5.xml" /><Relationship Id="rId1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6.vml" /><Relationship Id="rId1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H14" sqref="H14"/>
    </sheetView>
  </sheetViews>
  <sheetFormatPr defaultColWidth="11.421875" defaultRowHeight="12.75"/>
  <cols>
    <col min="1" max="1" width="15.57421875" style="1" customWidth="1"/>
    <col min="2" max="2" width="6.00390625" style="1" customWidth="1"/>
    <col min="3" max="3" width="8.7109375" style="1" customWidth="1"/>
    <col min="4" max="4" width="11.421875" style="3" customWidth="1"/>
    <col min="5" max="5" width="2.7109375" style="1" customWidth="1"/>
    <col min="6" max="6" width="13.421875" style="1" customWidth="1"/>
    <col min="7" max="7" width="7.7109375" style="1" customWidth="1"/>
    <col min="8" max="8" width="18.7109375" style="1" customWidth="1"/>
    <col min="9" max="9" width="10.8515625" style="1" customWidth="1"/>
    <col min="10" max="10" width="1.57421875" style="1" customWidth="1"/>
    <col min="11" max="11" width="7.8515625" style="1" customWidth="1"/>
    <col min="12" max="12" width="11.421875" style="1" customWidth="1"/>
    <col min="13" max="13" width="6.421875" style="1" customWidth="1"/>
    <col min="14" max="16384" width="11.421875" style="1" customWidth="1"/>
  </cols>
  <sheetData>
    <row r="1" spans="1:12" ht="27.75" customHeight="1" thickBot="1" thickTop="1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6" s="11" customFormat="1" ht="27.75" customHeight="1" thickTop="1">
      <c r="A2" s="34"/>
      <c r="B2" s="35" t="s">
        <v>18</v>
      </c>
      <c r="C2" s="35"/>
      <c r="D2" s="34"/>
      <c r="E2" s="34"/>
      <c r="F2" s="34"/>
      <c r="G2" s="34"/>
      <c r="H2" s="34"/>
      <c r="I2" s="34"/>
      <c r="J2" s="34"/>
      <c r="K2" s="36"/>
      <c r="L2" s="36"/>
      <c r="M2" s="37"/>
      <c r="N2" s="37"/>
      <c r="O2" s="37"/>
      <c r="P2" s="37"/>
    </row>
    <row r="3" spans="1:16" s="11" customFormat="1" ht="10.5" customHeight="1" thickBot="1">
      <c r="A3" s="36"/>
      <c r="B3" s="38"/>
      <c r="C3" s="38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</row>
    <row r="4" spans="1:16" s="11" customFormat="1" ht="24.75" customHeight="1" thickBot="1" thickTop="1">
      <c r="A4" s="36"/>
      <c r="B4" s="39" t="s">
        <v>23</v>
      </c>
      <c r="C4" s="40"/>
      <c r="D4" s="41"/>
      <c r="E4" s="42"/>
      <c r="F4" s="42"/>
      <c r="G4" s="42"/>
      <c r="H4" s="42"/>
      <c r="I4" s="42"/>
      <c r="J4" s="42"/>
      <c r="K4" s="42"/>
      <c r="L4" s="42"/>
      <c r="M4" s="42"/>
      <c r="N4" s="37"/>
      <c r="O4" s="37"/>
      <c r="P4" s="37"/>
    </row>
    <row r="5" spans="1:16" s="11" customFormat="1" ht="11.25" customHeight="1" thickBot="1" thickTop="1">
      <c r="A5" s="36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37"/>
      <c r="O5" s="37"/>
      <c r="P5" s="37"/>
    </row>
    <row r="6" spans="1:16" s="11" customFormat="1" ht="24.75" customHeight="1" thickBot="1" thickTop="1">
      <c r="A6" s="36"/>
      <c r="B6" s="76" t="s">
        <v>22</v>
      </c>
      <c r="C6" s="77"/>
      <c r="D6" s="78"/>
      <c r="E6" s="44"/>
      <c r="F6" s="44"/>
      <c r="G6" s="44"/>
      <c r="H6" s="44"/>
      <c r="I6" s="44"/>
      <c r="J6" s="44"/>
      <c r="K6" s="44"/>
      <c r="L6" s="44"/>
      <c r="M6" s="44"/>
      <c r="N6" s="37"/>
      <c r="O6" s="37"/>
      <c r="P6" s="37"/>
    </row>
    <row r="7" spans="1:16" s="11" customFormat="1" ht="11.25" customHeight="1" thickTop="1">
      <c r="A7" s="36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37"/>
      <c r="O7" s="37"/>
      <c r="P7" s="37"/>
    </row>
    <row r="8" spans="1:16" ht="33" customHeight="1" thickBot="1">
      <c r="A8" s="45"/>
      <c r="B8" s="45"/>
      <c r="C8" s="45"/>
      <c r="D8" s="45"/>
      <c r="E8" s="46"/>
      <c r="F8" s="46"/>
      <c r="G8" s="46"/>
      <c r="H8" s="46"/>
      <c r="I8" s="46"/>
      <c r="J8" s="46"/>
      <c r="K8" s="47"/>
      <c r="L8" s="47"/>
      <c r="M8" s="46"/>
      <c r="N8" s="46"/>
      <c r="O8" s="46"/>
      <c r="P8" s="46"/>
    </row>
    <row r="9" spans="1:16" ht="30" customHeight="1" thickTop="1">
      <c r="A9" s="48" t="s">
        <v>19</v>
      </c>
      <c r="B9" s="49"/>
      <c r="C9" s="50" t="s">
        <v>10</v>
      </c>
      <c r="D9" s="9"/>
      <c r="E9" s="46"/>
      <c r="F9" s="51" t="s">
        <v>28</v>
      </c>
      <c r="G9" s="50" t="s">
        <v>29</v>
      </c>
      <c r="H9" s="15"/>
      <c r="I9" s="53" t="s">
        <v>17</v>
      </c>
      <c r="J9" s="46"/>
      <c r="K9" s="46"/>
      <c r="L9" s="46"/>
      <c r="M9" s="46"/>
      <c r="N9" s="46"/>
      <c r="O9" s="46"/>
      <c r="P9" s="46"/>
    </row>
    <row r="10" spans="1:16" ht="30" customHeight="1" thickBot="1">
      <c r="A10" s="54" t="s">
        <v>15</v>
      </c>
      <c r="B10" s="55"/>
      <c r="C10" s="56" t="s">
        <v>36</v>
      </c>
      <c r="D10" s="10"/>
      <c r="E10" s="46"/>
      <c r="F10" s="57" t="s">
        <v>30</v>
      </c>
      <c r="G10" s="58" t="s">
        <v>31</v>
      </c>
      <c r="H10" s="16"/>
      <c r="I10" s="53" t="s">
        <v>32</v>
      </c>
      <c r="J10" s="46"/>
      <c r="K10" s="46"/>
      <c r="L10" s="46"/>
      <c r="M10" s="46"/>
      <c r="N10" s="46"/>
      <c r="O10" s="46"/>
      <c r="P10" s="46"/>
    </row>
    <row r="11" spans="1:16" ht="30" customHeight="1" thickBot="1" thickTop="1">
      <c r="A11" s="54" t="s">
        <v>39</v>
      </c>
      <c r="B11" s="60" t="s">
        <v>4</v>
      </c>
      <c r="C11" s="56" t="s">
        <v>37</v>
      </c>
      <c r="D11" s="10"/>
      <c r="E11" s="46"/>
      <c r="F11" s="46"/>
      <c r="G11" s="46"/>
      <c r="H11" s="46"/>
      <c r="I11" s="46"/>
      <c r="J11" s="46"/>
      <c r="K11" s="46"/>
      <c r="L11" s="61"/>
      <c r="M11" s="46"/>
      <c r="N11" s="46"/>
      <c r="O11" s="46"/>
      <c r="P11" s="46"/>
    </row>
    <row r="12" spans="1:16" ht="30" customHeight="1" thickBot="1" thickTop="1">
      <c r="A12" s="62"/>
      <c r="B12" s="63"/>
      <c r="C12" s="64" t="s">
        <v>38</v>
      </c>
      <c r="D12" s="28"/>
      <c r="E12" s="46"/>
      <c r="F12" s="65" t="s">
        <v>40</v>
      </c>
      <c r="G12" s="66" t="s">
        <v>41</v>
      </c>
      <c r="H12" s="30"/>
      <c r="I12" s="46"/>
      <c r="J12" s="46"/>
      <c r="K12" s="46"/>
      <c r="L12" s="46"/>
      <c r="M12" s="46"/>
      <c r="N12" s="46"/>
      <c r="O12" s="46"/>
      <c r="P12" s="46"/>
    </row>
    <row r="13" spans="1:16" ht="30" customHeight="1" thickTop="1">
      <c r="A13" s="46"/>
      <c r="B13" s="46"/>
      <c r="C13" s="46"/>
      <c r="D13" s="46"/>
      <c r="E13" s="46"/>
      <c r="F13" s="68"/>
      <c r="G13" s="69" t="s">
        <v>42</v>
      </c>
      <c r="H13" s="29"/>
      <c r="I13" s="53" t="s">
        <v>17</v>
      </c>
      <c r="J13" s="46"/>
      <c r="K13" s="46"/>
      <c r="L13" s="61"/>
      <c r="M13" s="46"/>
      <c r="N13" s="46"/>
      <c r="O13" s="46"/>
      <c r="P13" s="46"/>
    </row>
    <row r="14" spans="1:16" ht="30" customHeight="1" thickBot="1">
      <c r="A14" s="46"/>
      <c r="B14" s="46"/>
      <c r="C14" s="46"/>
      <c r="D14" s="46"/>
      <c r="E14" s="46"/>
      <c r="F14" s="71"/>
      <c r="G14" s="72" t="s">
        <v>43</v>
      </c>
      <c r="H14" s="16"/>
      <c r="I14" s="53" t="s">
        <v>32</v>
      </c>
      <c r="J14" s="46"/>
      <c r="K14" s="73"/>
      <c r="L14" s="74"/>
      <c r="M14" s="46"/>
      <c r="N14" s="46"/>
      <c r="O14" s="46"/>
      <c r="P14" s="61"/>
    </row>
    <row r="15" spans="1:16" ht="12.75" customHeight="1" thickTop="1">
      <c r="A15" s="46"/>
      <c r="B15" s="46"/>
      <c r="C15" s="46"/>
      <c r="D15" s="75"/>
      <c r="E15" s="46"/>
      <c r="F15" s="46"/>
      <c r="G15" s="46"/>
      <c r="H15" s="46"/>
      <c r="I15" s="46"/>
      <c r="J15" s="46"/>
      <c r="K15" s="73"/>
      <c r="L15" s="74"/>
      <c r="M15" s="46"/>
      <c r="N15" s="61"/>
      <c r="O15" s="46"/>
      <c r="P15" s="46"/>
    </row>
    <row r="16" spans="1:16" ht="30" customHeight="1">
      <c r="A16" s="46"/>
      <c r="B16" s="46"/>
      <c r="C16" s="46"/>
      <c r="D16" s="7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1"/>
      <c r="P16" s="46"/>
    </row>
    <row r="17" ht="30" customHeight="1">
      <c r="S17"/>
    </row>
    <row r="18" ht="30" customHeight="1"/>
    <row r="21" ht="15">
      <c r="I21"/>
    </row>
  </sheetData>
  <sheetProtection password="EA33" sheet="1" objects="1" scenarios="1" selectLockedCells="1"/>
  <mergeCells count="10">
    <mergeCell ref="A10:B10"/>
    <mergeCell ref="A11:A12"/>
    <mergeCell ref="B11:B12"/>
    <mergeCell ref="F12:F14"/>
    <mergeCell ref="A1:L1"/>
    <mergeCell ref="B2:C3"/>
    <mergeCell ref="B4:D4"/>
    <mergeCell ref="B6:D6"/>
    <mergeCell ref="K8:L8"/>
    <mergeCell ref="A9:B9"/>
  </mergeCells>
  <printOptions/>
  <pageMargins left="0.7" right="0.7" top="0.75" bottom="0.75" header="0.3" footer="0.3"/>
  <pageSetup orientation="portrait" paperSize="9"/>
  <drawing r:id="rId6"/>
  <legacyDrawing r:id="rId5"/>
  <oleObjects>
    <oleObject progId="Equation.3" shapeId="87219407" r:id="rId1"/>
    <oleObject progId="Equation.3" shapeId="87219408" r:id="rId2"/>
    <oleObject progId="Equation.3" shapeId="87219409" r:id="rId3"/>
    <oleObject progId="Equation.DSMT4" shapeId="8721941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D9" sqref="D9:D12"/>
    </sheetView>
  </sheetViews>
  <sheetFormatPr defaultColWidth="11.421875" defaultRowHeight="12.75"/>
  <cols>
    <col min="1" max="1" width="15.57421875" style="1" customWidth="1"/>
    <col min="2" max="2" width="6.00390625" style="1" customWidth="1"/>
    <col min="3" max="3" width="8.7109375" style="1" customWidth="1"/>
    <col min="4" max="4" width="11.421875" style="3" customWidth="1"/>
    <col min="5" max="5" width="2.7109375" style="1" customWidth="1"/>
    <col min="6" max="6" width="13.421875" style="1" customWidth="1"/>
    <col min="7" max="7" width="7.7109375" style="1" customWidth="1"/>
    <col min="8" max="8" width="18.7109375" style="1" customWidth="1"/>
    <col min="9" max="9" width="10.8515625" style="1" customWidth="1"/>
    <col min="10" max="10" width="1.57421875" style="1" customWidth="1"/>
    <col min="11" max="11" width="7.8515625" style="1" customWidth="1"/>
    <col min="12" max="12" width="11.421875" style="1" customWidth="1"/>
    <col min="13" max="13" width="6.421875" style="1" customWidth="1"/>
    <col min="14" max="16384" width="11.421875" style="1" customWidth="1"/>
  </cols>
  <sheetData>
    <row r="1" spans="1:12" ht="27.75" customHeight="1" thickBot="1" thickTop="1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6" s="11" customFormat="1" ht="27.75" customHeight="1" thickTop="1">
      <c r="A2" s="34"/>
      <c r="B2" s="35" t="s">
        <v>18</v>
      </c>
      <c r="C2" s="35"/>
      <c r="D2" s="34"/>
      <c r="E2" s="34"/>
      <c r="F2" s="34"/>
      <c r="G2" s="34"/>
      <c r="H2" s="34"/>
      <c r="I2" s="34"/>
      <c r="J2" s="34"/>
      <c r="K2" s="36"/>
      <c r="L2" s="36"/>
      <c r="M2" s="37"/>
      <c r="N2" s="37"/>
      <c r="O2" s="37"/>
      <c r="P2" s="37"/>
    </row>
    <row r="3" spans="1:16" s="11" customFormat="1" ht="10.5" customHeight="1" thickBot="1">
      <c r="A3" s="36"/>
      <c r="B3" s="38"/>
      <c r="C3" s="38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</row>
    <row r="4" spans="1:16" s="11" customFormat="1" ht="24.75" customHeight="1" thickBot="1" thickTop="1">
      <c r="A4" s="36"/>
      <c r="B4" s="39" t="s">
        <v>23</v>
      </c>
      <c r="C4" s="40"/>
      <c r="D4" s="41"/>
      <c r="E4" s="42"/>
      <c r="F4" s="42"/>
      <c r="G4" s="42"/>
      <c r="H4" s="42"/>
      <c r="I4" s="42"/>
      <c r="J4" s="42"/>
      <c r="K4" s="42"/>
      <c r="L4" s="42"/>
      <c r="M4" s="42"/>
      <c r="N4" s="37"/>
      <c r="O4" s="37"/>
      <c r="P4" s="37"/>
    </row>
    <row r="5" spans="1:16" s="11" customFormat="1" ht="11.25" customHeight="1" thickTop="1">
      <c r="A5" s="36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37"/>
      <c r="O5" s="37"/>
      <c r="P5" s="37"/>
    </row>
    <row r="6" spans="1:16" s="11" customFormat="1" ht="24.75" customHeight="1">
      <c r="A6" s="36"/>
      <c r="B6" s="36"/>
      <c r="C6" s="36"/>
      <c r="D6" s="36"/>
      <c r="E6" s="44"/>
      <c r="F6" s="44"/>
      <c r="G6" s="44"/>
      <c r="H6" s="44"/>
      <c r="I6" s="44"/>
      <c r="J6" s="44"/>
      <c r="K6" s="44"/>
      <c r="L6" s="44"/>
      <c r="M6" s="44"/>
      <c r="N6" s="37"/>
      <c r="O6" s="37"/>
      <c r="P6" s="37"/>
    </row>
    <row r="7" spans="1:16" s="11" customFormat="1" ht="11.25" customHeight="1">
      <c r="A7" s="36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37"/>
      <c r="O7" s="37"/>
      <c r="P7" s="37"/>
    </row>
    <row r="8" spans="1:16" ht="33" customHeight="1" thickBot="1">
      <c r="A8" s="45"/>
      <c r="B8" s="45"/>
      <c r="C8" s="45"/>
      <c r="D8" s="45"/>
      <c r="E8" s="46"/>
      <c r="F8" s="46"/>
      <c r="G8" s="46"/>
      <c r="H8" s="46"/>
      <c r="I8" s="46"/>
      <c r="J8" s="46"/>
      <c r="K8" s="47"/>
      <c r="L8" s="47"/>
      <c r="M8" s="46"/>
      <c r="N8" s="46"/>
      <c r="O8" s="46"/>
      <c r="P8" s="46"/>
    </row>
    <row r="9" spans="1:16" ht="30" customHeight="1" thickTop="1">
      <c r="A9" s="48" t="s">
        <v>19</v>
      </c>
      <c r="B9" s="49"/>
      <c r="C9" s="50" t="s">
        <v>10</v>
      </c>
      <c r="D9" s="9"/>
      <c r="E9" s="46"/>
      <c r="F9" s="51" t="s">
        <v>28</v>
      </c>
      <c r="G9" s="50" t="s">
        <v>29</v>
      </c>
      <c r="H9" s="52">
        <f>D11+(D12-D11)/2-D10</f>
        <v>0</v>
      </c>
      <c r="I9" s="53" t="s">
        <v>17</v>
      </c>
      <c r="J9" s="46"/>
      <c r="K9" s="46"/>
      <c r="L9" s="46"/>
      <c r="M9" s="46"/>
      <c r="N9" s="46"/>
      <c r="O9" s="46"/>
      <c r="P9" s="46"/>
    </row>
    <row r="10" spans="1:16" ht="30" customHeight="1" thickBot="1">
      <c r="A10" s="54" t="s">
        <v>15</v>
      </c>
      <c r="B10" s="55"/>
      <c r="C10" s="56" t="s">
        <v>36</v>
      </c>
      <c r="D10" s="10"/>
      <c r="E10" s="46"/>
      <c r="F10" s="57" t="s">
        <v>30</v>
      </c>
      <c r="G10" s="58" t="s">
        <v>31</v>
      </c>
      <c r="H10" s="59" t="e">
        <f>1/(H9*0.01)</f>
        <v>#DIV/0!</v>
      </c>
      <c r="I10" s="53" t="s">
        <v>32</v>
      </c>
      <c r="J10" s="46"/>
      <c r="K10" s="46"/>
      <c r="L10" s="46"/>
      <c r="M10" s="46"/>
      <c r="N10" s="46"/>
      <c r="O10" s="46"/>
      <c r="P10" s="46"/>
    </row>
    <row r="11" spans="1:16" ht="30" customHeight="1" thickBot="1" thickTop="1">
      <c r="A11" s="54" t="s">
        <v>39</v>
      </c>
      <c r="B11" s="60" t="s">
        <v>4</v>
      </c>
      <c r="C11" s="56" t="s">
        <v>37</v>
      </c>
      <c r="D11" s="10"/>
      <c r="E11" s="46"/>
      <c r="F11" s="46"/>
      <c r="G11" s="46"/>
      <c r="H11" s="46"/>
      <c r="I11" s="46"/>
      <c r="J11" s="46"/>
      <c r="K11" s="46"/>
      <c r="L11" s="61"/>
      <c r="M11" s="46"/>
      <c r="N11" s="46"/>
      <c r="O11" s="46"/>
      <c r="P11" s="46"/>
    </row>
    <row r="12" spans="1:16" ht="30" customHeight="1" thickBot="1" thickTop="1">
      <c r="A12" s="62"/>
      <c r="B12" s="63"/>
      <c r="C12" s="64" t="s">
        <v>38</v>
      </c>
      <c r="D12" s="28"/>
      <c r="E12" s="46"/>
      <c r="F12" s="65" t="s">
        <v>40</v>
      </c>
      <c r="G12" s="66" t="s">
        <v>41</v>
      </c>
      <c r="H12" s="67">
        <f>10/3*D9^2+1/3*(D12-D11)^2</f>
        <v>0</v>
      </c>
      <c r="I12" s="46"/>
      <c r="J12" s="46"/>
      <c r="K12" s="46"/>
      <c r="L12" s="46"/>
      <c r="M12" s="46"/>
      <c r="N12" s="46"/>
      <c r="O12" s="46"/>
      <c r="P12" s="46"/>
    </row>
    <row r="13" spans="1:16" ht="30" customHeight="1" thickTop="1">
      <c r="A13" s="46"/>
      <c r="B13" s="46"/>
      <c r="C13" s="46"/>
      <c r="D13" s="46"/>
      <c r="E13" s="46"/>
      <c r="F13" s="68"/>
      <c r="G13" s="69" t="s">
        <v>42</v>
      </c>
      <c r="H13" s="70">
        <f>SQRT(H12)</f>
        <v>0</v>
      </c>
      <c r="I13" s="53" t="s">
        <v>17</v>
      </c>
      <c r="J13" s="46"/>
      <c r="K13" s="46"/>
      <c r="L13" s="61"/>
      <c r="M13" s="46"/>
      <c r="N13" s="46"/>
      <c r="O13" s="46"/>
      <c r="P13" s="46"/>
    </row>
    <row r="14" spans="1:16" ht="30" customHeight="1" thickBot="1">
      <c r="A14" s="46"/>
      <c r="B14" s="46"/>
      <c r="C14" s="46"/>
      <c r="D14" s="46"/>
      <c r="E14" s="46"/>
      <c r="F14" s="71"/>
      <c r="G14" s="72" t="s">
        <v>43</v>
      </c>
      <c r="H14" s="59" t="e">
        <f>H13*H10/H9</f>
        <v>#DIV/0!</v>
      </c>
      <c r="I14" s="53" t="s">
        <v>32</v>
      </c>
      <c r="J14" s="46"/>
      <c r="K14" s="73"/>
      <c r="L14" s="74"/>
      <c r="M14" s="46"/>
      <c r="N14" s="46"/>
      <c r="O14" s="46"/>
      <c r="P14" s="61"/>
    </row>
    <row r="15" spans="1:16" ht="12.75" customHeight="1" thickTop="1">
      <c r="A15" s="46"/>
      <c r="B15" s="46"/>
      <c r="C15" s="46"/>
      <c r="D15" s="75"/>
      <c r="E15" s="46"/>
      <c r="F15" s="46"/>
      <c r="G15" s="46"/>
      <c r="H15" s="46"/>
      <c r="I15" s="46"/>
      <c r="J15" s="46"/>
      <c r="K15" s="73"/>
      <c r="L15" s="74"/>
      <c r="M15" s="46"/>
      <c r="N15" s="61"/>
      <c r="O15" s="46"/>
      <c r="P15" s="46"/>
    </row>
    <row r="16" spans="1:16" ht="30" customHeight="1">
      <c r="A16" s="46"/>
      <c r="B16" s="46"/>
      <c r="C16" s="46"/>
      <c r="D16" s="7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61"/>
      <c r="P16" s="46"/>
    </row>
    <row r="17" ht="30" customHeight="1">
      <c r="S17"/>
    </row>
    <row r="18" ht="30" customHeight="1"/>
    <row r="21" ht="15">
      <c r="I21"/>
    </row>
  </sheetData>
  <sheetProtection password="EA33" sheet="1" objects="1" scenarios="1" selectLockedCells="1"/>
  <mergeCells count="9">
    <mergeCell ref="A9:B9"/>
    <mergeCell ref="A10:B10"/>
    <mergeCell ref="B11:B12"/>
    <mergeCell ref="A11:A12"/>
    <mergeCell ref="A1:L1"/>
    <mergeCell ref="B2:C3"/>
    <mergeCell ref="B4:D4"/>
    <mergeCell ref="K8:L8"/>
    <mergeCell ref="F12:F14"/>
  </mergeCells>
  <printOptions/>
  <pageMargins left="0.7" right="0.7" top="0.75" bottom="0.75" header="0.3" footer="0.3"/>
  <pageSetup horizontalDpi="1200" verticalDpi="1200" orientation="portrait" paperSize="9" r:id="rId7"/>
  <drawing r:id="rId6"/>
  <legacyDrawing r:id="rId5"/>
  <oleObjects>
    <oleObject progId="Equation.3" shapeId="82442822" r:id="rId1"/>
    <oleObject progId="Equation.3" shapeId="82442824" r:id="rId2"/>
    <oleObject progId="Equation.3" shapeId="82442827" r:id="rId3"/>
    <oleObject progId="Equation.DSMT4" shapeId="87178398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H20" sqref="H20"/>
    </sheetView>
  </sheetViews>
  <sheetFormatPr defaultColWidth="11.421875" defaultRowHeight="12.75"/>
  <cols>
    <col min="1" max="1" width="15.57421875" style="1" customWidth="1"/>
    <col min="2" max="2" width="6.00390625" style="1" customWidth="1"/>
    <col min="3" max="3" width="13.140625" style="1" customWidth="1"/>
    <col min="4" max="4" width="11.421875" style="3" customWidth="1"/>
    <col min="5" max="5" width="2.7109375" style="1" customWidth="1"/>
    <col min="6" max="6" width="13.421875" style="1" customWidth="1"/>
    <col min="7" max="7" width="7.7109375" style="1" customWidth="1"/>
    <col min="8" max="8" width="18.7109375" style="1" customWidth="1"/>
    <col min="9" max="9" width="10.8515625" style="1" customWidth="1"/>
    <col min="10" max="10" width="1.57421875" style="1" customWidth="1"/>
    <col min="11" max="11" width="7.8515625" style="1" customWidth="1"/>
    <col min="12" max="12" width="11.421875" style="1" customWidth="1"/>
    <col min="13" max="13" width="6.421875" style="1" customWidth="1"/>
    <col min="14" max="16384" width="11.421875" style="1" customWidth="1"/>
  </cols>
  <sheetData>
    <row r="1" spans="1:19" ht="27.75" customHeight="1" thickBot="1" thickTop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46"/>
      <c r="N1" s="46"/>
      <c r="O1" s="46"/>
      <c r="P1" s="46"/>
      <c r="Q1" s="46"/>
      <c r="R1" s="46"/>
      <c r="S1" s="46"/>
    </row>
    <row r="2" spans="1:19" s="11" customFormat="1" ht="27.75" customHeight="1" thickTop="1">
      <c r="A2" s="34"/>
      <c r="B2" s="35" t="s">
        <v>18</v>
      </c>
      <c r="C2" s="35"/>
      <c r="D2" s="34"/>
      <c r="E2" s="34"/>
      <c r="F2" s="34"/>
      <c r="G2" s="34"/>
      <c r="H2" s="34"/>
      <c r="I2" s="34"/>
      <c r="J2" s="34"/>
      <c r="K2" s="36"/>
      <c r="L2" s="36"/>
      <c r="M2" s="37"/>
      <c r="N2" s="37"/>
      <c r="O2" s="37"/>
      <c r="P2" s="37"/>
      <c r="Q2" s="37"/>
      <c r="R2" s="37"/>
      <c r="S2" s="37"/>
    </row>
    <row r="3" spans="1:19" s="11" customFormat="1" ht="10.5" customHeight="1" thickBot="1">
      <c r="A3" s="36"/>
      <c r="B3" s="38"/>
      <c r="C3" s="38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  <c r="Q3" s="37"/>
      <c r="R3" s="37"/>
      <c r="S3" s="37"/>
    </row>
    <row r="4" spans="1:19" s="11" customFormat="1" ht="24.75" customHeight="1" thickBot="1" thickTop="1">
      <c r="A4" s="36"/>
      <c r="B4" s="39" t="s">
        <v>23</v>
      </c>
      <c r="C4" s="40"/>
      <c r="D4" s="41"/>
      <c r="E4" s="42"/>
      <c r="F4" s="42"/>
      <c r="G4" s="42"/>
      <c r="H4" s="42"/>
      <c r="I4" s="42"/>
      <c r="J4" s="42"/>
      <c r="K4" s="42"/>
      <c r="L4" s="42"/>
      <c r="M4" s="42"/>
      <c r="N4" s="37"/>
      <c r="O4" s="37"/>
      <c r="P4" s="37"/>
      <c r="Q4" s="37"/>
      <c r="R4" s="37"/>
      <c r="S4" s="37"/>
    </row>
    <row r="5" spans="1:19" s="11" customFormat="1" ht="11.25" customHeight="1" thickBot="1" thickTop="1">
      <c r="A5" s="36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37"/>
      <c r="O5" s="37"/>
      <c r="P5" s="37"/>
      <c r="Q5" s="37"/>
      <c r="R5" s="37"/>
      <c r="S5" s="37"/>
    </row>
    <row r="6" spans="1:19" s="11" customFormat="1" ht="24.75" customHeight="1" thickBot="1" thickTop="1">
      <c r="A6" s="36"/>
      <c r="B6" s="76" t="s">
        <v>22</v>
      </c>
      <c r="C6" s="77"/>
      <c r="D6" s="78"/>
      <c r="E6" s="44"/>
      <c r="F6" s="44"/>
      <c r="G6" s="44"/>
      <c r="H6" s="44"/>
      <c r="I6" s="44"/>
      <c r="J6" s="44"/>
      <c r="K6" s="44"/>
      <c r="L6" s="44"/>
      <c r="M6" s="44"/>
      <c r="N6" s="37"/>
      <c r="O6" s="37"/>
      <c r="P6" s="37"/>
      <c r="Q6" s="37"/>
      <c r="R6" s="37"/>
      <c r="S6" s="37"/>
    </row>
    <row r="7" spans="1:19" s="11" customFormat="1" ht="11.25" customHeight="1" thickTop="1">
      <c r="A7" s="36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37"/>
      <c r="O7" s="37"/>
      <c r="P7" s="37"/>
      <c r="Q7" s="37"/>
      <c r="R7" s="37"/>
      <c r="S7" s="37"/>
    </row>
    <row r="8" spans="1:19" ht="33" customHeight="1" thickBot="1">
      <c r="A8" s="45"/>
      <c r="B8" s="45"/>
      <c r="C8" s="45"/>
      <c r="D8" s="45"/>
      <c r="E8" s="46"/>
      <c r="F8" s="46"/>
      <c r="G8" s="46"/>
      <c r="H8" s="46"/>
      <c r="I8" s="46"/>
      <c r="J8" s="46"/>
      <c r="K8" s="47"/>
      <c r="L8" s="47"/>
      <c r="M8" s="46"/>
      <c r="N8" s="46"/>
      <c r="O8" s="46"/>
      <c r="P8" s="46"/>
      <c r="Q8" s="46"/>
      <c r="R8" s="46"/>
      <c r="S8" s="46"/>
    </row>
    <row r="9" spans="1:19" ht="30" customHeight="1" thickTop="1">
      <c r="A9" s="80" t="s">
        <v>19</v>
      </c>
      <c r="B9" s="81"/>
      <c r="C9" s="82" t="s">
        <v>10</v>
      </c>
      <c r="D9" s="9"/>
      <c r="E9" s="46"/>
      <c r="F9" s="83" t="s">
        <v>24</v>
      </c>
      <c r="G9" s="84" t="s">
        <v>25</v>
      </c>
      <c r="H9" s="85"/>
      <c r="I9" s="12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30" customHeight="1">
      <c r="A10" s="54" t="s">
        <v>20</v>
      </c>
      <c r="B10" s="87" t="s">
        <v>3</v>
      </c>
      <c r="C10" s="88" t="s">
        <v>5</v>
      </c>
      <c r="D10" s="10"/>
      <c r="E10" s="46"/>
      <c r="F10" s="89"/>
      <c r="G10" s="90" t="s">
        <v>26</v>
      </c>
      <c r="H10" s="91"/>
      <c r="I10" s="13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30" customHeight="1" thickBot="1">
      <c r="A11" s="54"/>
      <c r="B11" s="87"/>
      <c r="C11" s="88" t="s">
        <v>6</v>
      </c>
      <c r="D11" s="10"/>
      <c r="E11" s="46"/>
      <c r="F11" s="93"/>
      <c r="G11" s="94" t="s">
        <v>9</v>
      </c>
      <c r="H11" s="95"/>
      <c r="I11" s="14"/>
      <c r="J11" s="46"/>
      <c r="K11" s="46"/>
      <c r="L11" s="61"/>
      <c r="M11" s="46"/>
      <c r="N11" s="46"/>
      <c r="O11" s="46"/>
      <c r="P11" s="46"/>
      <c r="Q11" s="46"/>
      <c r="R11" s="46"/>
      <c r="S11" s="46"/>
    </row>
    <row r="12" spans="1:19" ht="30" customHeight="1" thickBot="1" thickTop="1">
      <c r="A12" s="54"/>
      <c r="B12" s="97" t="s">
        <v>4</v>
      </c>
      <c r="C12" s="88" t="s">
        <v>7</v>
      </c>
      <c r="D12" s="1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30" customHeight="1" thickBot="1" thickTop="1">
      <c r="A13" s="62"/>
      <c r="B13" s="98"/>
      <c r="C13" s="99" t="s">
        <v>8</v>
      </c>
      <c r="D13" s="28"/>
      <c r="E13" s="46"/>
      <c r="F13" s="51" t="s">
        <v>28</v>
      </c>
      <c r="G13" s="50" t="s">
        <v>29</v>
      </c>
      <c r="H13" s="15"/>
      <c r="I13" s="53" t="s">
        <v>17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30" customHeight="1" thickBot="1" thickTop="1">
      <c r="A14" s="46"/>
      <c r="B14" s="46"/>
      <c r="C14" s="46"/>
      <c r="D14" s="46"/>
      <c r="E14" s="46"/>
      <c r="F14" s="57" t="s">
        <v>30</v>
      </c>
      <c r="G14" s="58" t="s">
        <v>31</v>
      </c>
      <c r="H14" s="16"/>
      <c r="I14" s="53" t="s">
        <v>32</v>
      </c>
      <c r="J14" s="46"/>
      <c r="K14" s="73"/>
      <c r="L14" s="74"/>
      <c r="M14" s="46"/>
      <c r="N14" s="46"/>
      <c r="O14" s="46"/>
      <c r="P14" s="61"/>
      <c r="Q14" s="46"/>
      <c r="R14" s="46"/>
      <c r="S14" s="46"/>
    </row>
    <row r="15" spans="1:19" ht="12.75" customHeight="1" thickBot="1" thickTop="1">
      <c r="A15" s="46"/>
      <c r="B15" s="46"/>
      <c r="C15" s="46"/>
      <c r="D15" s="75"/>
      <c r="E15" s="46"/>
      <c r="F15" s="46"/>
      <c r="G15" s="46"/>
      <c r="H15" s="46"/>
      <c r="I15" s="46"/>
      <c r="J15" s="46"/>
      <c r="K15" s="73"/>
      <c r="L15" s="74"/>
      <c r="M15" s="46"/>
      <c r="N15" s="61"/>
      <c r="O15" s="46"/>
      <c r="P15" s="46"/>
      <c r="Q15" s="46"/>
      <c r="R15" s="46"/>
      <c r="S15" s="46"/>
    </row>
    <row r="16" spans="1:19" ht="30" customHeight="1" thickTop="1">
      <c r="A16" s="100" t="s">
        <v>15</v>
      </c>
      <c r="B16" s="101"/>
      <c r="C16" s="66" t="s">
        <v>48</v>
      </c>
      <c r="D16" s="9"/>
      <c r="E16" s="46"/>
      <c r="F16" s="65" t="s">
        <v>27</v>
      </c>
      <c r="G16" s="66" t="s">
        <v>45</v>
      </c>
      <c r="H16" s="17"/>
      <c r="I16" s="46"/>
      <c r="J16" s="46"/>
      <c r="K16" s="46"/>
      <c r="L16" s="46"/>
      <c r="M16" s="46"/>
      <c r="N16" s="61"/>
      <c r="O16" s="46"/>
      <c r="P16" s="46"/>
      <c r="Q16" s="46"/>
      <c r="R16" s="46"/>
      <c r="S16" s="46"/>
    </row>
    <row r="17" spans="1:19" ht="30" customHeight="1" thickBot="1">
      <c r="A17" s="103" t="s">
        <v>47</v>
      </c>
      <c r="B17" s="104"/>
      <c r="C17" s="69" t="s">
        <v>49</v>
      </c>
      <c r="D17" s="10"/>
      <c r="E17" s="46"/>
      <c r="F17" s="68"/>
      <c r="G17" s="105" t="s">
        <v>46</v>
      </c>
      <c r="H17" s="79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30" customHeight="1" thickBot="1" thickTop="1">
      <c r="A18" s="107" t="s">
        <v>21</v>
      </c>
      <c r="B18" s="108"/>
      <c r="C18" s="105" t="s">
        <v>50</v>
      </c>
      <c r="D18" s="14"/>
      <c r="E18" s="46"/>
      <c r="F18" s="68"/>
      <c r="G18" s="66" t="s">
        <v>41</v>
      </c>
      <c r="H18" s="17"/>
      <c r="I18" s="46"/>
      <c r="J18" s="46"/>
      <c r="K18" s="46"/>
      <c r="L18" s="46"/>
      <c r="M18" s="46"/>
      <c r="N18" s="46"/>
      <c r="O18" s="61"/>
      <c r="P18" s="46"/>
      <c r="Q18" s="46"/>
      <c r="R18" s="46"/>
      <c r="S18" s="46"/>
    </row>
    <row r="19" spans="1:19" ht="30" customHeight="1" thickBot="1" thickTop="1">
      <c r="A19" s="46"/>
      <c r="B19" s="46"/>
      <c r="C19" s="46"/>
      <c r="D19" s="75"/>
      <c r="E19" s="46"/>
      <c r="F19" s="68"/>
      <c r="G19" s="72" t="s">
        <v>42</v>
      </c>
      <c r="H19" s="16"/>
      <c r="I19" s="53" t="s">
        <v>17</v>
      </c>
      <c r="J19" s="46"/>
      <c r="K19" s="46"/>
      <c r="L19" s="46"/>
      <c r="M19" s="46"/>
      <c r="N19" s="46"/>
      <c r="O19" s="46"/>
      <c r="P19" s="46"/>
      <c r="Q19" s="46"/>
      <c r="R19" s="46"/>
      <c r="S19" s="61"/>
    </row>
    <row r="20" spans="1:19" ht="30" customHeight="1" thickBot="1" thickTop="1">
      <c r="A20" s="46"/>
      <c r="B20" s="46"/>
      <c r="C20" s="46"/>
      <c r="D20" s="75"/>
      <c r="E20" s="46"/>
      <c r="F20" s="71"/>
      <c r="G20" s="109" t="s">
        <v>43</v>
      </c>
      <c r="H20" s="19"/>
      <c r="I20" s="53" t="s">
        <v>32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ht="15.75" thickTop="1"/>
    <row r="23" ht="15">
      <c r="I23"/>
    </row>
  </sheetData>
  <sheetProtection password="EA33" sheet="1" objects="1" scenarios="1" selectLockedCells="1"/>
  <mergeCells count="15">
    <mergeCell ref="A1:L1"/>
    <mergeCell ref="B2:C3"/>
    <mergeCell ref="B4:D4"/>
    <mergeCell ref="B6:D6"/>
    <mergeCell ref="A18:B18"/>
    <mergeCell ref="F16:F20"/>
    <mergeCell ref="K8:L8"/>
    <mergeCell ref="A9:B9"/>
    <mergeCell ref="F9:F11"/>
    <mergeCell ref="G9:H9"/>
    <mergeCell ref="A10:A13"/>
    <mergeCell ref="B10:B11"/>
    <mergeCell ref="G10:H10"/>
    <mergeCell ref="G11:H11"/>
    <mergeCell ref="B12:B13"/>
  </mergeCells>
  <printOptions/>
  <pageMargins left="0.787401575" right="0.787401575" top="0.984251969" bottom="0.984251969" header="0.4921259845" footer="0.4921259845"/>
  <pageSetup horizontalDpi="1200" verticalDpi="1200" orientation="portrait" paperSize="9" r:id="rId9"/>
  <drawing r:id="rId8"/>
  <legacyDrawing r:id="rId7"/>
  <oleObjects>
    <oleObject progId="Equation.3" shapeId="1166937" r:id="rId1"/>
    <oleObject progId="Equation.3" shapeId="1166938" r:id="rId2"/>
    <oleObject progId="Equation.3" shapeId="1166939" r:id="rId3"/>
    <oleObject progId="Equation.3" shapeId="1166940" r:id="rId4"/>
    <oleObject progId="Equation.3" shapeId="1166941" r:id="rId5"/>
    <oleObject progId="Equation.3" shapeId="1166942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D17" sqref="D17"/>
    </sheetView>
  </sheetViews>
  <sheetFormatPr defaultColWidth="11.421875" defaultRowHeight="12.75"/>
  <cols>
    <col min="1" max="1" width="15.57421875" style="1" customWidth="1"/>
    <col min="2" max="2" width="6.00390625" style="1" customWidth="1"/>
    <col min="3" max="3" width="13.140625" style="1" customWidth="1"/>
    <col min="4" max="4" width="11.421875" style="3" customWidth="1"/>
    <col min="5" max="5" width="2.7109375" style="1" customWidth="1"/>
    <col min="6" max="6" width="13.421875" style="1" customWidth="1"/>
    <col min="7" max="7" width="7.7109375" style="1" customWidth="1"/>
    <col min="8" max="8" width="18.7109375" style="1" customWidth="1"/>
    <col min="9" max="9" width="10.8515625" style="1" customWidth="1"/>
    <col min="10" max="10" width="1.57421875" style="1" customWidth="1"/>
    <col min="11" max="11" width="7.8515625" style="1" customWidth="1"/>
    <col min="12" max="12" width="11.421875" style="1" customWidth="1"/>
    <col min="13" max="13" width="6.421875" style="1" customWidth="1"/>
    <col min="14" max="16384" width="11.421875" style="1" customWidth="1"/>
  </cols>
  <sheetData>
    <row r="1" spans="1:19" ht="27.75" customHeight="1" thickBot="1" thickTop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46"/>
      <c r="N1" s="46"/>
      <c r="O1" s="46"/>
      <c r="P1" s="46"/>
      <c r="Q1" s="46"/>
      <c r="R1" s="46"/>
      <c r="S1" s="46"/>
    </row>
    <row r="2" spans="1:19" s="11" customFormat="1" ht="27.75" customHeight="1" thickTop="1">
      <c r="A2" s="34"/>
      <c r="B2" s="35" t="s">
        <v>18</v>
      </c>
      <c r="C2" s="35"/>
      <c r="D2" s="34"/>
      <c r="E2" s="34"/>
      <c r="F2" s="34"/>
      <c r="G2" s="34"/>
      <c r="H2" s="34"/>
      <c r="I2" s="34"/>
      <c r="J2" s="34"/>
      <c r="K2" s="36"/>
      <c r="L2" s="36"/>
      <c r="M2" s="37"/>
      <c r="N2" s="37"/>
      <c r="O2" s="37"/>
      <c r="P2" s="37"/>
      <c r="Q2" s="37"/>
      <c r="R2" s="37"/>
      <c r="S2" s="37"/>
    </row>
    <row r="3" spans="1:19" s="11" customFormat="1" ht="10.5" customHeight="1" thickBot="1">
      <c r="A3" s="36"/>
      <c r="B3" s="38"/>
      <c r="C3" s="38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37"/>
      <c r="P3" s="37"/>
      <c r="Q3" s="37"/>
      <c r="R3" s="37"/>
      <c r="S3" s="37"/>
    </row>
    <row r="4" spans="1:19" s="11" customFormat="1" ht="24.75" customHeight="1" thickBot="1" thickTop="1">
      <c r="A4" s="36"/>
      <c r="B4" s="39" t="s">
        <v>23</v>
      </c>
      <c r="C4" s="40"/>
      <c r="D4" s="41"/>
      <c r="E4" s="42"/>
      <c r="F4" s="42"/>
      <c r="G4" s="42"/>
      <c r="H4" s="42"/>
      <c r="I4" s="42"/>
      <c r="J4" s="42"/>
      <c r="K4" s="42"/>
      <c r="L4" s="42"/>
      <c r="M4" s="42"/>
      <c r="N4" s="37"/>
      <c r="O4" s="37"/>
      <c r="P4" s="37"/>
      <c r="Q4" s="37"/>
      <c r="R4" s="37"/>
      <c r="S4" s="37"/>
    </row>
    <row r="5" spans="1:19" s="11" customFormat="1" ht="11.25" customHeight="1" thickTop="1">
      <c r="A5" s="36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37"/>
      <c r="O5" s="37"/>
      <c r="P5" s="37"/>
      <c r="Q5" s="37"/>
      <c r="R5" s="37"/>
      <c r="S5" s="37"/>
    </row>
    <row r="6" spans="1:19" s="11" customFormat="1" ht="24.75" customHeight="1">
      <c r="A6" s="36"/>
      <c r="B6" s="36"/>
      <c r="C6" s="36"/>
      <c r="D6" s="36"/>
      <c r="E6" s="44"/>
      <c r="F6" s="44"/>
      <c r="G6" s="44"/>
      <c r="H6" s="44"/>
      <c r="I6" s="44"/>
      <c r="J6" s="44"/>
      <c r="K6" s="44"/>
      <c r="L6" s="44"/>
      <c r="M6" s="44"/>
      <c r="N6" s="37"/>
      <c r="O6" s="37"/>
      <c r="P6" s="37"/>
      <c r="Q6" s="37"/>
      <c r="R6" s="37"/>
      <c r="S6" s="37"/>
    </row>
    <row r="7" spans="1:19" s="11" customFormat="1" ht="11.25" customHeight="1">
      <c r="A7" s="36"/>
      <c r="B7" s="43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37"/>
      <c r="O7" s="37"/>
      <c r="P7" s="37"/>
      <c r="Q7" s="37"/>
      <c r="R7" s="37"/>
      <c r="S7" s="37"/>
    </row>
    <row r="8" spans="1:19" ht="33" customHeight="1" thickBot="1">
      <c r="A8" s="45"/>
      <c r="B8" s="45"/>
      <c r="C8" s="45"/>
      <c r="D8" s="45"/>
      <c r="E8" s="46"/>
      <c r="F8" s="46"/>
      <c r="G8" s="46"/>
      <c r="H8" s="46"/>
      <c r="I8" s="46"/>
      <c r="J8" s="46"/>
      <c r="K8" s="47"/>
      <c r="L8" s="47"/>
      <c r="M8" s="46"/>
      <c r="N8" s="46"/>
      <c r="O8" s="46"/>
      <c r="P8" s="46"/>
      <c r="Q8" s="46"/>
      <c r="R8" s="46"/>
      <c r="S8" s="46"/>
    </row>
    <row r="9" spans="1:19" ht="30" customHeight="1" thickTop="1">
      <c r="A9" s="80" t="s">
        <v>19</v>
      </c>
      <c r="B9" s="81"/>
      <c r="C9" s="82" t="s">
        <v>10</v>
      </c>
      <c r="D9" s="9"/>
      <c r="E9" s="46"/>
      <c r="F9" s="83" t="s">
        <v>24</v>
      </c>
      <c r="G9" s="84" t="s">
        <v>25</v>
      </c>
      <c r="H9" s="85"/>
      <c r="I9" s="86">
        <f>D10+(D11-D10)/2</f>
        <v>0</v>
      </c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30" customHeight="1">
      <c r="A10" s="54" t="s">
        <v>20</v>
      </c>
      <c r="B10" s="87" t="s">
        <v>3</v>
      </c>
      <c r="C10" s="88" t="s">
        <v>5</v>
      </c>
      <c r="D10" s="10"/>
      <c r="E10" s="46"/>
      <c r="F10" s="89"/>
      <c r="G10" s="90" t="s">
        <v>26</v>
      </c>
      <c r="H10" s="91"/>
      <c r="I10" s="92">
        <f>D12+(D13-D12)/2</f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30" customHeight="1" thickBot="1">
      <c r="A11" s="54"/>
      <c r="B11" s="87"/>
      <c r="C11" s="88" t="s">
        <v>6</v>
      </c>
      <c r="D11" s="10"/>
      <c r="E11" s="46"/>
      <c r="F11" s="93"/>
      <c r="G11" s="94" t="s">
        <v>9</v>
      </c>
      <c r="H11" s="95"/>
      <c r="I11" s="96">
        <f>I10-I9</f>
        <v>0</v>
      </c>
      <c r="J11" s="46"/>
      <c r="K11" s="46"/>
      <c r="L11" s="61"/>
      <c r="M11" s="46"/>
      <c r="N11" s="46"/>
      <c r="O11" s="46"/>
      <c r="P11" s="46"/>
      <c r="Q11" s="46"/>
      <c r="R11" s="46"/>
      <c r="S11" s="46"/>
    </row>
    <row r="12" spans="1:19" ht="30" customHeight="1" thickBot="1" thickTop="1">
      <c r="A12" s="54"/>
      <c r="B12" s="97" t="s">
        <v>4</v>
      </c>
      <c r="C12" s="88" t="s">
        <v>7</v>
      </c>
      <c r="D12" s="1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30" customHeight="1" thickBot="1" thickTop="1">
      <c r="A13" s="62"/>
      <c r="B13" s="98"/>
      <c r="C13" s="99" t="s">
        <v>8</v>
      </c>
      <c r="D13" s="28"/>
      <c r="E13" s="46"/>
      <c r="F13" s="51" t="s">
        <v>28</v>
      </c>
      <c r="G13" s="50" t="s">
        <v>29</v>
      </c>
      <c r="H13" s="52" t="e">
        <f>(D18^2-I11^2)/(4*D18)</f>
        <v>#DIV/0!</v>
      </c>
      <c r="I13" s="53" t="s">
        <v>17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30" customHeight="1" thickBot="1" thickTop="1">
      <c r="A14" s="46"/>
      <c r="B14" s="46"/>
      <c r="C14" s="46"/>
      <c r="D14" s="46"/>
      <c r="E14" s="46"/>
      <c r="F14" s="57" t="s">
        <v>30</v>
      </c>
      <c r="G14" s="58" t="s">
        <v>31</v>
      </c>
      <c r="H14" s="59" t="e">
        <f>1/(H13*0.01)</f>
        <v>#DIV/0!</v>
      </c>
      <c r="I14" s="53" t="s">
        <v>32</v>
      </c>
      <c r="J14" s="46"/>
      <c r="K14" s="73"/>
      <c r="L14" s="74"/>
      <c r="M14" s="46"/>
      <c r="N14" s="46"/>
      <c r="O14" s="46"/>
      <c r="P14" s="61"/>
      <c r="Q14" s="46"/>
      <c r="R14" s="46"/>
      <c r="S14" s="46"/>
    </row>
    <row r="15" spans="1:19" ht="12.75" customHeight="1" thickBot="1" thickTop="1">
      <c r="A15" s="46"/>
      <c r="B15" s="46"/>
      <c r="C15" s="46"/>
      <c r="D15" s="75"/>
      <c r="E15" s="46"/>
      <c r="F15" s="46"/>
      <c r="G15" s="46"/>
      <c r="H15" s="46"/>
      <c r="I15" s="46"/>
      <c r="J15" s="46"/>
      <c r="K15" s="73"/>
      <c r="L15" s="74"/>
      <c r="M15" s="46"/>
      <c r="N15" s="61"/>
      <c r="O15" s="46"/>
      <c r="P15" s="46"/>
      <c r="Q15" s="46"/>
      <c r="R15" s="46"/>
      <c r="S15" s="46"/>
    </row>
    <row r="16" spans="1:19" ht="30" customHeight="1" thickTop="1">
      <c r="A16" s="100" t="s">
        <v>15</v>
      </c>
      <c r="B16" s="101"/>
      <c r="C16" s="66" t="s">
        <v>48</v>
      </c>
      <c r="D16" s="9"/>
      <c r="E16" s="46"/>
      <c r="F16" s="65" t="s">
        <v>27</v>
      </c>
      <c r="G16" s="66" t="s">
        <v>45</v>
      </c>
      <c r="H16" s="102">
        <f>10/3*D9^2</f>
        <v>0</v>
      </c>
      <c r="I16" s="46"/>
      <c r="J16" s="46"/>
      <c r="K16" s="46"/>
      <c r="L16" s="46"/>
      <c r="M16" s="46"/>
      <c r="N16" s="61"/>
      <c r="O16" s="46"/>
      <c r="P16" s="46"/>
      <c r="Q16" s="46"/>
      <c r="R16" s="46"/>
      <c r="S16" s="46"/>
    </row>
    <row r="17" spans="1:19" ht="30" customHeight="1" thickBot="1">
      <c r="A17" s="103" t="s">
        <v>47</v>
      </c>
      <c r="B17" s="104"/>
      <c r="C17" s="69" t="s">
        <v>49</v>
      </c>
      <c r="D17" s="10"/>
      <c r="E17" s="46"/>
      <c r="F17" s="68"/>
      <c r="G17" s="105" t="s">
        <v>46</v>
      </c>
      <c r="H17" s="106">
        <f>10/3*D9^2+1/3*(D11-D10)^2+1/3*(D13-D12)^2</f>
        <v>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30" customHeight="1" thickBot="1" thickTop="1">
      <c r="A18" s="107" t="s">
        <v>21</v>
      </c>
      <c r="B18" s="108"/>
      <c r="C18" s="105" t="s">
        <v>50</v>
      </c>
      <c r="D18" s="96">
        <f>D17-D16</f>
        <v>0</v>
      </c>
      <c r="E18" s="46"/>
      <c r="F18" s="68"/>
      <c r="G18" s="66" t="s">
        <v>41</v>
      </c>
      <c r="H18" s="102" t="e">
        <f>((D18^2+I11^2)/(4*D18^2))^2*H16+(I11/(2*D18))^2*H17</f>
        <v>#DIV/0!</v>
      </c>
      <c r="I18" s="46"/>
      <c r="J18" s="46"/>
      <c r="K18" s="46"/>
      <c r="L18" s="46"/>
      <c r="M18" s="46"/>
      <c r="N18" s="46"/>
      <c r="O18" s="61"/>
      <c r="P18" s="46"/>
      <c r="Q18" s="46"/>
      <c r="R18" s="46"/>
      <c r="S18" s="46"/>
    </row>
    <row r="19" spans="1:19" ht="30" customHeight="1" thickBot="1" thickTop="1">
      <c r="A19" s="46"/>
      <c r="B19" s="46"/>
      <c r="C19" s="46"/>
      <c r="D19" s="75"/>
      <c r="E19" s="46"/>
      <c r="F19" s="68"/>
      <c r="G19" s="72" t="s">
        <v>42</v>
      </c>
      <c r="H19" s="59" t="e">
        <f>SQRT(H18)</f>
        <v>#DIV/0!</v>
      </c>
      <c r="I19" s="53" t="s">
        <v>17</v>
      </c>
      <c r="J19" s="46"/>
      <c r="K19" s="46"/>
      <c r="L19" s="46"/>
      <c r="M19" s="46"/>
      <c r="N19" s="46"/>
      <c r="O19" s="46"/>
      <c r="P19" s="46"/>
      <c r="Q19" s="46"/>
      <c r="R19" s="46"/>
      <c r="S19" s="61"/>
    </row>
    <row r="20" spans="1:19" ht="30" customHeight="1" thickBot="1" thickTop="1">
      <c r="A20" s="46"/>
      <c r="B20" s="46"/>
      <c r="C20" s="46"/>
      <c r="D20" s="75"/>
      <c r="E20" s="46"/>
      <c r="F20" s="71"/>
      <c r="G20" s="109" t="s">
        <v>43</v>
      </c>
      <c r="H20" s="110" t="e">
        <f>H19*H14/H13</f>
        <v>#DIV/0!</v>
      </c>
      <c r="I20" s="53" t="s">
        <v>32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ht="15.75" thickTop="1"/>
    <row r="23" ht="15">
      <c r="I23"/>
    </row>
  </sheetData>
  <sheetProtection password="EA33" sheet="1" objects="1" scenarios="1" selectLockedCells="1"/>
  <mergeCells count="14">
    <mergeCell ref="G10:H10"/>
    <mergeCell ref="G11:H11"/>
    <mergeCell ref="B12:B13"/>
    <mergeCell ref="F16:F20"/>
    <mergeCell ref="A18:B18"/>
    <mergeCell ref="A1:L1"/>
    <mergeCell ref="B2:C3"/>
    <mergeCell ref="B4:D4"/>
    <mergeCell ref="K8:L8"/>
    <mergeCell ref="A9:B9"/>
    <mergeCell ref="F9:F11"/>
    <mergeCell ref="G9:H9"/>
    <mergeCell ref="A10:A13"/>
    <mergeCell ref="B10:B11"/>
  </mergeCells>
  <printOptions/>
  <pageMargins left="0.7" right="0.7" top="0.75" bottom="0.75" header="0.3" footer="0.3"/>
  <pageSetup orientation="portrait" paperSize="9"/>
  <drawing r:id="rId8"/>
  <legacyDrawing r:id="rId7"/>
  <oleObjects>
    <oleObject progId="Equation.3" shapeId="87332230" r:id="rId1"/>
    <oleObject progId="Equation.3" shapeId="87332231" r:id="rId2"/>
    <oleObject progId="Equation.3" shapeId="87332232" r:id="rId3"/>
    <oleObject progId="Equation.3" shapeId="87332233" r:id="rId4"/>
    <oleObject progId="Equation.3" shapeId="87332234" r:id="rId5"/>
    <oleObject progId="Equation.3" shapeId="87332235" r:id="rId6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PageLayoutView="0" workbookViewId="0" topLeftCell="A1">
      <selection activeCell="H11" sqref="H11"/>
    </sheetView>
  </sheetViews>
  <sheetFormatPr defaultColWidth="11.421875" defaultRowHeight="12.75"/>
  <cols>
    <col min="1" max="1" width="15.57421875" style="1" customWidth="1"/>
    <col min="2" max="2" width="6.00390625" style="1" customWidth="1"/>
    <col min="3" max="3" width="16.8515625" style="1" customWidth="1"/>
    <col min="4" max="4" width="12.28125" style="3" customWidth="1"/>
    <col min="5" max="5" width="1.8515625" style="1" customWidth="1"/>
    <col min="6" max="6" width="11.7109375" style="2" customWidth="1"/>
    <col min="7" max="7" width="10.7109375" style="1" customWidth="1"/>
    <col min="8" max="8" width="11.421875" style="1" customWidth="1"/>
    <col min="9" max="9" width="4.57421875" style="1" customWidth="1"/>
    <col min="10" max="16384" width="11.421875" style="1" customWidth="1"/>
  </cols>
  <sheetData>
    <row r="1" spans="1:18" ht="27.75" customHeight="1" thickBot="1" thickTop="1">
      <c r="A1" s="111" t="s">
        <v>11</v>
      </c>
      <c r="B1" s="112"/>
      <c r="C1" s="112"/>
      <c r="D1" s="112"/>
      <c r="E1" s="112"/>
      <c r="F1" s="112"/>
      <c r="G1" s="112"/>
      <c r="H1" s="112"/>
      <c r="I1" s="112"/>
      <c r="J1" s="113"/>
      <c r="K1" s="46"/>
      <c r="L1" s="46"/>
      <c r="M1" s="46"/>
      <c r="N1" s="46"/>
      <c r="O1" s="46"/>
      <c r="P1" s="46"/>
      <c r="Q1" s="46"/>
      <c r="R1" s="46"/>
    </row>
    <row r="2" spans="1:18" s="11" customFormat="1" ht="27.75" customHeight="1" thickTop="1">
      <c r="A2" s="36"/>
      <c r="B2" s="38" t="s">
        <v>18</v>
      </c>
      <c r="C2" s="38"/>
      <c r="D2" s="36"/>
      <c r="E2" s="36"/>
      <c r="F2" s="36"/>
      <c r="G2" s="36"/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11" customFormat="1" ht="11.25" customHeight="1" thickBot="1">
      <c r="A3" s="36"/>
      <c r="B3" s="38"/>
      <c r="C3" s="38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4" customFormat="1" ht="27" customHeight="1" thickBot="1" thickTop="1">
      <c r="A4" s="114"/>
      <c r="B4" s="39" t="s">
        <v>23</v>
      </c>
      <c r="C4" s="40"/>
      <c r="D4" s="41"/>
      <c r="E4" s="42"/>
      <c r="F4" s="42"/>
      <c r="G4" s="42"/>
      <c r="H4" s="42"/>
      <c r="I4" s="42"/>
      <c r="J4" s="114"/>
      <c r="K4" s="114"/>
      <c r="L4" s="114"/>
      <c r="M4" s="114"/>
      <c r="N4" s="114"/>
      <c r="O4" s="114"/>
      <c r="P4" s="114"/>
      <c r="Q4" s="114"/>
      <c r="R4" s="114"/>
    </row>
    <row r="5" spans="1:18" s="4" customFormat="1" ht="6.75" customHeight="1" thickBot="1" thickTop="1">
      <c r="A5" s="114"/>
      <c r="B5" s="115"/>
      <c r="C5" s="115"/>
      <c r="D5" s="116"/>
      <c r="E5" s="42"/>
      <c r="F5" s="42"/>
      <c r="G5" s="42"/>
      <c r="H5" s="42"/>
      <c r="I5" s="42"/>
      <c r="J5" s="114"/>
      <c r="K5" s="114"/>
      <c r="L5" s="114"/>
      <c r="M5" s="114"/>
      <c r="N5" s="114"/>
      <c r="O5" s="114"/>
      <c r="P5" s="114"/>
      <c r="Q5" s="114"/>
      <c r="R5" s="114"/>
    </row>
    <row r="6" spans="1:18" s="4" customFormat="1" ht="27" customHeight="1" thickBot="1" thickTop="1">
      <c r="A6" s="114"/>
      <c r="B6" s="76" t="s">
        <v>33</v>
      </c>
      <c r="C6" s="77"/>
      <c r="D6" s="78"/>
      <c r="E6" s="42"/>
      <c r="F6" s="42"/>
      <c r="G6" s="42"/>
      <c r="H6" s="42"/>
      <c r="I6" s="42"/>
      <c r="J6" s="114"/>
      <c r="K6" s="114"/>
      <c r="L6" s="114"/>
      <c r="M6" s="114"/>
      <c r="N6" s="114"/>
      <c r="O6" s="114"/>
      <c r="P6" s="114"/>
      <c r="Q6" s="114"/>
      <c r="R6" s="114"/>
    </row>
    <row r="7" spans="1:18" s="4" customFormat="1" ht="7.5" customHeight="1" thickTop="1">
      <c r="A7" s="114"/>
      <c r="B7" s="43"/>
      <c r="C7" s="43"/>
      <c r="D7" s="44"/>
      <c r="E7" s="44"/>
      <c r="F7" s="44"/>
      <c r="G7" s="44"/>
      <c r="H7" s="44"/>
      <c r="I7" s="44"/>
      <c r="J7" s="114"/>
      <c r="K7" s="114"/>
      <c r="L7" s="114"/>
      <c r="M7" s="114"/>
      <c r="N7" s="114"/>
      <c r="O7" s="114"/>
      <c r="P7" s="114"/>
      <c r="Q7" s="114"/>
      <c r="R7" s="114"/>
    </row>
    <row r="8" spans="1:18" ht="33" customHeight="1" thickBot="1">
      <c r="A8" s="117"/>
      <c r="B8" s="117"/>
      <c r="C8" s="117"/>
      <c r="D8" s="117"/>
      <c r="E8" s="46"/>
      <c r="F8" s="118"/>
      <c r="G8" s="118"/>
      <c r="H8" s="118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27.75" customHeight="1" thickTop="1">
      <c r="A9" s="119" t="s">
        <v>1</v>
      </c>
      <c r="B9" s="120"/>
      <c r="C9" s="121" t="s">
        <v>10</v>
      </c>
      <c r="D9" s="5"/>
      <c r="E9" s="46"/>
      <c r="F9" s="122" t="s">
        <v>27</v>
      </c>
      <c r="G9" s="123"/>
      <c r="H9" s="21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27.75" customHeight="1" thickBot="1">
      <c r="A10" s="125" t="s">
        <v>15</v>
      </c>
      <c r="B10" s="126"/>
      <c r="C10" s="127" t="s">
        <v>51</v>
      </c>
      <c r="D10" s="6"/>
      <c r="E10" s="46"/>
      <c r="F10" s="128"/>
      <c r="G10" s="129"/>
      <c r="H10" s="22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7.75" customHeight="1" thickTop="1">
      <c r="A11" s="125" t="s">
        <v>16</v>
      </c>
      <c r="B11" s="126"/>
      <c r="C11" s="127" t="s">
        <v>52</v>
      </c>
      <c r="D11" s="6"/>
      <c r="E11" s="46"/>
      <c r="F11" s="128"/>
      <c r="G11" s="131" t="s">
        <v>53</v>
      </c>
      <c r="H11" s="21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7.75" customHeight="1" thickBot="1">
      <c r="A12" s="54" t="s">
        <v>2</v>
      </c>
      <c r="B12" s="132" t="s">
        <v>14</v>
      </c>
      <c r="C12" s="133" t="s">
        <v>12</v>
      </c>
      <c r="D12" s="7"/>
      <c r="E12" s="46"/>
      <c r="F12" s="128"/>
      <c r="G12" s="134" t="s">
        <v>54</v>
      </c>
      <c r="H12" s="23"/>
      <c r="I12" s="53" t="s">
        <v>17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7.75" customHeight="1" thickBot="1" thickTop="1">
      <c r="A13" s="136"/>
      <c r="B13" s="137"/>
      <c r="C13" s="138" t="s">
        <v>13</v>
      </c>
      <c r="D13" s="8"/>
      <c r="E13" s="46"/>
      <c r="F13" s="139"/>
      <c r="G13" s="140" t="s">
        <v>55</v>
      </c>
      <c r="H13" s="24"/>
      <c r="I13" s="53" t="s">
        <v>32</v>
      </c>
      <c r="J13" s="46"/>
      <c r="K13" s="61"/>
      <c r="L13" s="46"/>
      <c r="M13" s="46"/>
      <c r="N13" s="46"/>
      <c r="O13" s="46"/>
      <c r="P13" s="46"/>
      <c r="Q13" s="46"/>
      <c r="R13" s="46"/>
    </row>
    <row r="14" spans="1:18" ht="13.5" customHeight="1" thickBot="1" thickTop="1">
      <c r="A14" s="142"/>
      <c r="B14" s="142"/>
      <c r="C14" s="143"/>
      <c r="D14" s="144"/>
      <c r="E14" s="46"/>
      <c r="F14" s="145"/>
      <c r="G14" s="146"/>
      <c r="H14" s="37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27.75" customHeight="1" thickTop="1">
      <c r="A15" s="147"/>
      <c r="B15" s="148" t="s">
        <v>35</v>
      </c>
      <c r="C15" s="149"/>
      <c r="D15" s="17"/>
      <c r="E15" s="46"/>
      <c r="F15" s="150"/>
      <c r="G15" s="146"/>
      <c r="H15" s="37"/>
      <c r="I15" s="46"/>
      <c r="J15" s="46"/>
      <c r="K15" s="61"/>
      <c r="L15" s="46"/>
      <c r="M15" s="46"/>
      <c r="N15" s="46"/>
      <c r="O15" s="46"/>
      <c r="P15" s="46"/>
      <c r="Q15" s="46"/>
      <c r="R15" s="46"/>
    </row>
    <row r="16" spans="1:18" ht="27.75" customHeight="1">
      <c r="A16" s="147"/>
      <c r="B16" s="90"/>
      <c r="C16" s="91"/>
      <c r="D16" s="20"/>
      <c r="E16" s="46"/>
      <c r="F16" s="150"/>
      <c r="G16" s="152"/>
      <c r="H16" s="153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27.75" customHeight="1" thickBot="1">
      <c r="A17" s="147"/>
      <c r="B17" s="94"/>
      <c r="C17" s="95"/>
      <c r="D17" s="18"/>
      <c r="E17" s="46"/>
      <c r="F17" s="155"/>
      <c r="G17" s="37"/>
      <c r="H17" s="37"/>
      <c r="I17" s="46"/>
      <c r="J17" s="46"/>
      <c r="K17" s="61"/>
      <c r="L17" s="46"/>
      <c r="M17" s="46"/>
      <c r="N17" s="61"/>
      <c r="O17" s="61"/>
      <c r="P17" s="46"/>
      <c r="Q17" s="46"/>
      <c r="R17" s="46"/>
    </row>
    <row r="18" spans="1:18" ht="16.5" thickBot="1" thickTop="1">
      <c r="A18" s="46"/>
      <c r="B18" s="46"/>
      <c r="C18" s="46"/>
      <c r="D18" s="75"/>
      <c r="E18" s="46"/>
      <c r="F18" s="15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27" customHeight="1" thickTop="1">
      <c r="A19" s="119" t="s">
        <v>28</v>
      </c>
      <c r="B19" s="120"/>
      <c r="C19" s="50" t="s">
        <v>29</v>
      </c>
      <c r="D19" s="15"/>
      <c r="E19" s="53" t="s">
        <v>17</v>
      </c>
      <c r="F19" s="156"/>
      <c r="G19" s="46"/>
      <c r="H19" s="46"/>
      <c r="I19" s="46"/>
      <c r="J19" s="46"/>
      <c r="K19" s="46"/>
      <c r="L19" s="61"/>
      <c r="M19" s="46"/>
      <c r="N19" s="46"/>
      <c r="O19" s="46"/>
      <c r="P19" s="46"/>
      <c r="Q19" s="46"/>
      <c r="R19" s="46"/>
    </row>
    <row r="20" spans="1:18" ht="27" customHeight="1" thickBot="1">
      <c r="A20" s="157" t="s">
        <v>30</v>
      </c>
      <c r="B20" s="158"/>
      <c r="C20" s="159" t="s">
        <v>34</v>
      </c>
      <c r="D20" s="16"/>
      <c r="E20" s="53" t="s">
        <v>32</v>
      </c>
      <c r="F20" s="15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5.75" thickTop="1">
      <c r="A21" s="46"/>
      <c r="B21" s="46"/>
      <c r="C21" s="46"/>
      <c r="D21" s="75"/>
      <c r="E21" s="46"/>
      <c r="F21" s="15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15">
      <c r="A22" s="46"/>
      <c r="B22" s="46"/>
      <c r="C22" s="46"/>
      <c r="D22" s="75"/>
      <c r="E22" s="46"/>
      <c r="F22" s="15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7" ht="15">
      <c r="E27"/>
    </row>
  </sheetData>
  <sheetProtection password="EA33" sheet="1" objects="1" scenarios="1" selectLockedCells="1"/>
  <mergeCells count="19">
    <mergeCell ref="A1:J1"/>
    <mergeCell ref="A12:A13"/>
    <mergeCell ref="B12:B13"/>
    <mergeCell ref="A10:B10"/>
    <mergeCell ref="A11:B11"/>
    <mergeCell ref="A8:D8"/>
    <mergeCell ref="F8:H8"/>
    <mergeCell ref="B2:C3"/>
    <mergeCell ref="B6:D6"/>
    <mergeCell ref="B4:D4"/>
    <mergeCell ref="B17:C17"/>
    <mergeCell ref="A19:B19"/>
    <mergeCell ref="A20:B20"/>
    <mergeCell ref="F9:F13"/>
    <mergeCell ref="F15:F16"/>
    <mergeCell ref="A14:B14"/>
    <mergeCell ref="B15:C15"/>
    <mergeCell ref="B16:C16"/>
    <mergeCell ref="A9:B9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2"/>
  <drawing r:id="rId11"/>
  <legacyDrawing r:id="rId10"/>
  <oleObjects>
    <oleObject progId="Equation.3" shapeId="1577503" r:id="rId1"/>
    <oleObject progId="Equation.3" shapeId="1577504" r:id="rId2"/>
    <oleObject progId="Equation.DSMT4" shapeId="87351791" r:id="rId3"/>
    <oleObject progId="Equation.DSMT4" shapeId="87354750" r:id="rId4"/>
    <oleObject progId="Equation.DSMT4" shapeId="87358411" r:id="rId5"/>
    <oleObject progId="Equation.3" shapeId="87378343" r:id="rId6"/>
    <oleObject progId="Equation.3" shapeId="87385381" r:id="rId7"/>
    <oleObject progId="Equation.3" shapeId="87391664" r:id="rId8"/>
    <oleObject progId="Equation.3" shapeId="87395455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1" max="1" width="15.57421875" style="1" customWidth="1"/>
    <col min="2" max="2" width="6.00390625" style="1" customWidth="1"/>
    <col min="3" max="3" width="16.8515625" style="1" customWidth="1"/>
    <col min="4" max="4" width="12.28125" style="3" customWidth="1"/>
    <col min="5" max="5" width="1.8515625" style="1" customWidth="1"/>
    <col min="6" max="6" width="11.7109375" style="2" customWidth="1"/>
    <col min="7" max="7" width="10.7109375" style="1" customWidth="1"/>
    <col min="8" max="8" width="11.421875" style="1" customWidth="1"/>
    <col min="9" max="9" width="4.57421875" style="1" customWidth="1"/>
    <col min="10" max="16384" width="11.421875" style="1" customWidth="1"/>
  </cols>
  <sheetData>
    <row r="1" spans="1:17" ht="27.75" customHeight="1" thickBot="1" thickTop="1">
      <c r="A1" s="111" t="s">
        <v>11</v>
      </c>
      <c r="B1" s="112"/>
      <c r="C1" s="112"/>
      <c r="D1" s="112"/>
      <c r="E1" s="112"/>
      <c r="F1" s="112"/>
      <c r="G1" s="112"/>
      <c r="H1" s="112"/>
      <c r="I1" s="112"/>
      <c r="J1" s="113"/>
      <c r="K1" s="46"/>
      <c r="L1" s="46"/>
      <c r="M1" s="46"/>
      <c r="N1" s="46"/>
      <c r="O1" s="46"/>
      <c r="P1" s="46"/>
      <c r="Q1" s="46"/>
    </row>
    <row r="2" spans="1:17" s="11" customFormat="1" ht="27.75" customHeight="1" thickTop="1">
      <c r="A2" s="36"/>
      <c r="B2" s="38" t="s">
        <v>18</v>
      </c>
      <c r="C2" s="38"/>
      <c r="D2" s="36"/>
      <c r="E2" s="36"/>
      <c r="F2" s="36"/>
      <c r="G2" s="36"/>
      <c r="H2" s="36"/>
      <c r="I2" s="37"/>
      <c r="J2" s="37"/>
      <c r="K2" s="37"/>
      <c r="L2" s="37"/>
      <c r="M2" s="37"/>
      <c r="N2" s="37"/>
      <c r="O2" s="37"/>
      <c r="P2" s="37"/>
      <c r="Q2" s="37"/>
    </row>
    <row r="3" spans="1:17" s="11" customFormat="1" ht="11.25" customHeight="1" thickBot="1">
      <c r="A3" s="36"/>
      <c r="B3" s="38"/>
      <c r="C3" s="38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27" customHeight="1" thickBot="1" thickTop="1">
      <c r="A4" s="114"/>
      <c r="B4" s="39" t="s">
        <v>23</v>
      </c>
      <c r="C4" s="40"/>
      <c r="D4" s="41"/>
      <c r="E4" s="42"/>
      <c r="F4" s="42"/>
      <c r="G4" s="42"/>
      <c r="H4" s="42"/>
      <c r="I4" s="42"/>
      <c r="J4" s="114"/>
      <c r="K4" s="114"/>
      <c r="L4" s="114"/>
      <c r="M4" s="114"/>
      <c r="N4" s="114"/>
      <c r="O4" s="114"/>
      <c r="P4" s="114"/>
      <c r="Q4" s="114"/>
    </row>
    <row r="5" spans="1:17" s="4" customFormat="1" ht="6.75" customHeight="1" thickTop="1">
      <c r="A5" s="114"/>
      <c r="B5" s="115"/>
      <c r="C5" s="115"/>
      <c r="D5" s="116"/>
      <c r="E5" s="42"/>
      <c r="F5" s="42"/>
      <c r="G5" s="42"/>
      <c r="H5" s="42"/>
      <c r="I5" s="42"/>
      <c r="J5" s="114"/>
      <c r="K5" s="114"/>
      <c r="L5" s="114"/>
      <c r="M5" s="114"/>
      <c r="N5" s="114"/>
      <c r="O5" s="114"/>
      <c r="P5" s="114"/>
      <c r="Q5" s="114"/>
    </row>
    <row r="6" spans="1:17" s="4" customFormat="1" ht="27" customHeight="1">
      <c r="A6" s="114"/>
      <c r="B6" s="42"/>
      <c r="C6" s="42"/>
      <c r="D6" s="42"/>
      <c r="E6" s="42"/>
      <c r="F6" s="42"/>
      <c r="G6" s="42"/>
      <c r="H6" s="42"/>
      <c r="I6" s="42"/>
      <c r="J6" s="114"/>
      <c r="K6" s="114"/>
      <c r="L6" s="114"/>
      <c r="M6" s="114"/>
      <c r="N6" s="114"/>
      <c r="O6" s="114"/>
      <c r="P6" s="114"/>
      <c r="Q6" s="114"/>
    </row>
    <row r="7" spans="1:17" s="4" customFormat="1" ht="7.5" customHeight="1">
      <c r="A7" s="114"/>
      <c r="B7" s="43"/>
      <c r="C7" s="43"/>
      <c r="D7" s="44"/>
      <c r="E7" s="44"/>
      <c r="F7" s="44"/>
      <c r="G7" s="44"/>
      <c r="H7" s="44"/>
      <c r="I7" s="44"/>
      <c r="J7" s="114"/>
      <c r="K7" s="114"/>
      <c r="L7" s="114"/>
      <c r="M7" s="114"/>
      <c r="N7" s="114"/>
      <c r="O7" s="114"/>
      <c r="P7" s="114"/>
      <c r="Q7" s="114"/>
    </row>
    <row r="8" spans="1:17" ht="33" customHeight="1" thickBot="1">
      <c r="A8" s="117"/>
      <c r="B8" s="117"/>
      <c r="C8" s="117"/>
      <c r="D8" s="117"/>
      <c r="E8" s="46"/>
      <c r="F8" s="118"/>
      <c r="G8" s="118"/>
      <c r="H8" s="118"/>
      <c r="I8" s="46"/>
      <c r="J8" s="46"/>
      <c r="K8" s="46"/>
      <c r="L8" s="46"/>
      <c r="M8" s="46"/>
      <c r="N8" s="46"/>
      <c r="O8" s="46"/>
      <c r="P8" s="46"/>
      <c r="Q8" s="46"/>
    </row>
    <row r="9" spans="1:17" ht="27.75" customHeight="1" thickTop="1">
      <c r="A9" s="119" t="s">
        <v>1</v>
      </c>
      <c r="B9" s="120"/>
      <c r="C9" s="121" t="s">
        <v>10</v>
      </c>
      <c r="D9" s="5"/>
      <c r="E9" s="46"/>
      <c r="F9" s="122" t="s">
        <v>27</v>
      </c>
      <c r="G9" s="123"/>
      <c r="H9" s="124">
        <f>10/3*D9^2+1/3*(D13-D12)^2</f>
        <v>0</v>
      </c>
      <c r="I9" s="46"/>
      <c r="J9" s="46"/>
      <c r="K9" s="46"/>
      <c r="L9" s="46"/>
      <c r="M9" s="46"/>
      <c r="N9" s="46"/>
      <c r="O9" s="46"/>
      <c r="P9" s="46"/>
      <c r="Q9" s="46"/>
    </row>
    <row r="10" spans="1:17" ht="27.75" customHeight="1" thickBot="1">
      <c r="A10" s="125" t="s">
        <v>15</v>
      </c>
      <c r="B10" s="126"/>
      <c r="C10" s="127" t="s">
        <v>51</v>
      </c>
      <c r="D10" s="6"/>
      <c r="E10" s="46"/>
      <c r="F10" s="128"/>
      <c r="G10" s="129"/>
      <c r="H10" s="130">
        <f>H9</f>
        <v>0</v>
      </c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27.75" customHeight="1" thickTop="1">
      <c r="A11" s="125" t="s">
        <v>16</v>
      </c>
      <c r="B11" s="126"/>
      <c r="C11" s="127" t="s">
        <v>52</v>
      </c>
      <c r="D11" s="6"/>
      <c r="E11" s="46"/>
      <c r="F11" s="128"/>
      <c r="G11" s="131" t="s">
        <v>53</v>
      </c>
      <c r="H11" s="124" t="e">
        <f>((D16-D19)/(D16-D17))^2*H9+((D16+D17)/(D16-D17))^2*H10</f>
        <v>#DIV/0!</v>
      </c>
      <c r="I11" s="46"/>
      <c r="J11" s="46"/>
      <c r="K11" s="46"/>
      <c r="L11" s="46"/>
      <c r="M11" s="46"/>
      <c r="N11" s="46"/>
      <c r="O11" s="46"/>
      <c r="P11" s="46"/>
      <c r="Q11" s="46"/>
    </row>
    <row r="12" spans="1:17" ht="27.75" customHeight="1" thickBot="1">
      <c r="A12" s="54" t="s">
        <v>2</v>
      </c>
      <c r="B12" s="132" t="s">
        <v>14</v>
      </c>
      <c r="C12" s="133" t="s">
        <v>12</v>
      </c>
      <c r="D12" s="7"/>
      <c r="E12" s="46"/>
      <c r="F12" s="128"/>
      <c r="G12" s="134" t="s">
        <v>54</v>
      </c>
      <c r="H12" s="135" t="e">
        <f>SQRT(H11)</f>
        <v>#DIV/0!</v>
      </c>
      <c r="I12" s="53" t="s">
        <v>17</v>
      </c>
      <c r="J12" s="46"/>
      <c r="K12" s="46"/>
      <c r="L12" s="46"/>
      <c r="M12" s="46"/>
      <c r="N12" s="46"/>
      <c r="O12" s="46"/>
      <c r="P12" s="46"/>
      <c r="Q12" s="46"/>
    </row>
    <row r="13" spans="1:17" ht="27.75" customHeight="1" thickBot="1" thickTop="1">
      <c r="A13" s="136"/>
      <c r="B13" s="137"/>
      <c r="C13" s="138" t="s">
        <v>13</v>
      </c>
      <c r="D13" s="8"/>
      <c r="E13" s="46"/>
      <c r="F13" s="139"/>
      <c r="G13" s="140" t="s">
        <v>55</v>
      </c>
      <c r="H13" s="141" t="e">
        <f>H12*D20/D19</f>
        <v>#DIV/0!</v>
      </c>
      <c r="I13" s="53" t="s">
        <v>32</v>
      </c>
      <c r="J13" s="46"/>
      <c r="K13" s="61"/>
      <c r="L13" s="46"/>
      <c r="M13" s="46"/>
      <c r="N13" s="46"/>
      <c r="O13" s="46"/>
      <c r="P13" s="46"/>
      <c r="Q13" s="46"/>
    </row>
    <row r="14" spans="1:17" ht="13.5" customHeight="1" thickBot="1" thickTop="1">
      <c r="A14" s="142"/>
      <c r="B14" s="142"/>
      <c r="C14" s="143"/>
      <c r="D14" s="144"/>
      <c r="E14" s="46"/>
      <c r="F14" s="145"/>
      <c r="G14" s="146"/>
      <c r="H14" s="37"/>
      <c r="I14" s="46"/>
      <c r="J14" s="46"/>
      <c r="K14" s="46"/>
      <c r="L14" s="46"/>
      <c r="M14" s="46"/>
      <c r="N14" s="46"/>
      <c r="O14" s="46"/>
      <c r="P14" s="46"/>
      <c r="Q14" s="46"/>
    </row>
    <row r="15" spans="1:17" ht="27.75" customHeight="1" thickTop="1">
      <c r="A15" s="147"/>
      <c r="B15" s="148" t="s">
        <v>35</v>
      </c>
      <c r="C15" s="149"/>
      <c r="D15" s="102">
        <f>D12+(D13-D12)/2</f>
        <v>0</v>
      </c>
      <c r="E15" s="46"/>
      <c r="F15" s="150"/>
      <c r="G15" s="146"/>
      <c r="H15" s="37"/>
      <c r="I15" s="46"/>
      <c r="J15" s="46"/>
      <c r="K15" s="61"/>
      <c r="L15" s="46"/>
      <c r="M15" s="46"/>
      <c r="N15" s="46"/>
      <c r="O15" s="46"/>
      <c r="P15" s="46"/>
      <c r="Q15" s="46"/>
    </row>
    <row r="16" spans="1:17" ht="27.75" customHeight="1">
      <c r="A16" s="147"/>
      <c r="B16" s="90"/>
      <c r="C16" s="91"/>
      <c r="D16" s="151">
        <f>D10-D15</f>
        <v>0</v>
      </c>
      <c r="E16" s="46"/>
      <c r="F16" s="150"/>
      <c r="G16" s="152"/>
      <c r="H16" s="153"/>
      <c r="I16" s="46"/>
      <c r="J16" s="46"/>
      <c r="K16" s="46"/>
      <c r="L16" s="46"/>
      <c r="M16" s="46"/>
      <c r="N16" s="46"/>
      <c r="O16" s="46"/>
      <c r="P16" s="46"/>
      <c r="Q16" s="46"/>
    </row>
    <row r="17" spans="1:17" ht="27.75" customHeight="1" thickBot="1">
      <c r="A17" s="147"/>
      <c r="B17" s="94"/>
      <c r="C17" s="95"/>
      <c r="D17" s="154">
        <f>D11-D15</f>
        <v>0</v>
      </c>
      <c r="E17" s="46"/>
      <c r="F17" s="155"/>
      <c r="G17" s="37"/>
      <c r="H17" s="37"/>
      <c r="I17" s="46"/>
      <c r="J17" s="46"/>
      <c r="K17" s="61"/>
      <c r="L17" s="46"/>
      <c r="M17" s="46"/>
      <c r="N17" s="61"/>
      <c r="O17" s="61"/>
      <c r="P17" s="46"/>
      <c r="Q17" s="46"/>
    </row>
    <row r="18" spans="1:17" ht="16.5" thickBot="1" thickTop="1">
      <c r="A18" s="46"/>
      <c r="B18" s="46"/>
      <c r="C18" s="46"/>
      <c r="D18" s="75"/>
      <c r="E18" s="46"/>
      <c r="F18" s="15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ht="27" customHeight="1" thickTop="1">
      <c r="A19" s="119" t="s">
        <v>28</v>
      </c>
      <c r="B19" s="120"/>
      <c r="C19" s="50" t="s">
        <v>29</v>
      </c>
      <c r="D19" s="52" t="e">
        <f>(D17*D16)/(D16-D17)</f>
        <v>#DIV/0!</v>
      </c>
      <c r="E19" s="53" t="s">
        <v>17</v>
      </c>
      <c r="F19" s="156"/>
      <c r="G19" s="46"/>
      <c r="H19" s="46"/>
      <c r="I19" s="46"/>
      <c r="J19" s="46"/>
      <c r="K19" s="46"/>
      <c r="L19" s="61"/>
      <c r="M19" s="46"/>
      <c r="N19" s="46"/>
      <c r="O19" s="46"/>
      <c r="P19" s="46"/>
      <c r="Q19" s="46"/>
    </row>
    <row r="20" spans="1:17" ht="27" customHeight="1" thickBot="1">
      <c r="A20" s="157" t="s">
        <v>30</v>
      </c>
      <c r="B20" s="158"/>
      <c r="C20" s="159" t="s">
        <v>34</v>
      </c>
      <c r="D20" s="59" t="e">
        <f>1/(D19*0.01)</f>
        <v>#DIV/0!</v>
      </c>
      <c r="E20" s="53" t="s">
        <v>32</v>
      </c>
      <c r="F20" s="15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ht="15.75" thickTop="1">
      <c r="A21" s="46"/>
      <c r="B21" s="46"/>
      <c r="C21" s="46"/>
      <c r="D21" s="75"/>
      <c r="E21" s="46"/>
      <c r="F21" s="15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15">
      <c r="A22" s="46"/>
      <c r="B22" s="46"/>
      <c r="C22" s="46"/>
      <c r="D22" s="75"/>
      <c r="E22" s="46"/>
      <c r="F22" s="15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15">
      <c r="A23" s="46"/>
      <c r="B23" s="46"/>
      <c r="C23" s="46"/>
      <c r="D23" s="75"/>
      <c r="E23" s="46"/>
      <c r="F23" s="15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15">
      <c r="A24" s="46"/>
      <c r="B24" s="46"/>
      <c r="C24" s="46"/>
      <c r="D24" s="75"/>
      <c r="E24" s="46"/>
      <c r="F24" s="15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7" ht="15">
      <c r="E27"/>
    </row>
  </sheetData>
  <sheetProtection password="EA33" sheet="1" objects="1" scenarios="1" selectLockedCells="1"/>
  <mergeCells count="18">
    <mergeCell ref="A20:B20"/>
    <mergeCell ref="A14:B14"/>
    <mergeCell ref="B15:C15"/>
    <mergeCell ref="F15:F16"/>
    <mergeCell ref="B16:C16"/>
    <mergeCell ref="B17:C17"/>
    <mergeCell ref="A19:B19"/>
    <mergeCell ref="A9:B9"/>
    <mergeCell ref="F9:F13"/>
    <mergeCell ref="A10:B10"/>
    <mergeCell ref="A11:B11"/>
    <mergeCell ref="A12:A13"/>
    <mergeCell ref="B12:B13"/>
    <mergeCell ref="A1:J1"/>
    <mergeCell ref="B2:C3"/>
    <mergeCell ref="B4:D4"/>
    <mergeCell ref="A8:D8"/>
    <mergeCell ref="F8:H8"/>
  </mergeCells>
  <printOptions/>
  <pageMargins left="0.7" right="0.7" top="0.75" bottom="0.75" header="0.3" footer="0.3"/>
  <pageSetup orientation="portrait" paperSize="9"/>
  <drawing r:id="rId11"/>
  <legacyDrawing r:id="rId10"/>
  <oleObjects>
    <oleObject progId="Equation.3" shapeId="87501564" r:id="rId1"/>
    <oleObject progId="Equation.3" shapeId="87501565" r:id="rId2"/>
    <oleObject progId="Equation.DSMT4" shapeId="87501566" r:id="rId3"/>
    <oleObject progId="Equation.DSMT4" shapeId="87501567" r:id="rId4"/>
    <oleObject progId="Equation.DSMT4" shapeId="87501568" r:id="rId5"/>
    <oleObject progId="Equation.3" shapeId="87501569" r:id="rId6"/>
    <oleObject progId="Equation.3" shapeId="87501570" r:id="rId7"/>
    <oleObject progId="Equation.3" shapeId="87501571" r:id="rId8"/>
    <oleObject progId="Equation.3" shapeId="87501572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</cp:lastModifiedBy>
  <cp:lastPrinted>2014-10-24T15:13:27Z</cp:lastPrinted>
  <dcterms:created xsi:type="dcterms:W3CDTF">2014-05-30T20:03:30Z</dcterms:created>
  <dcterms:modified xsi:type="dcterms:W3CDTF">2019-04-08T16:46:27Z</dcterms:modified>
  <cp:category/>
  <cp:version/>
  <cp:contentType/>
  <cp:contentStatus/>
</cp:coreProperties>
</file>